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mitris Iacovides\Desktop\"/>
    </mc:Choice>
  </mc:AlternateContent>
  <xr:revisionPtr revIDLastSave="0" documentId="13_ncr:1_{E2FF66AC-0EF6-404A-90C9-613E712FF210}" xr6:coauthVersionLast="43" xr6:coauthVersionMax="43" xr10:uidLastSave="{00000000-0000-0000-0000-000000000000}"/>
  <bookViews>
    <workbookView xWindow="-90" yWindow="-90" windowWidth="19380" windowHeight="10380" xr2:uid="{05B7133F-D5CC-409F-9EAB-B24EB45F6784}"/>
  </bookViews>
  <sheets>
    <sheet name="DCF" sheetId="3" r:id="rId1"/>
    <sheet name="Monte Carlo simulation chart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123Graph_D" hidden="1">#REF!</definedName>
    <definedName name="__FDS_HYPERLINK_TOGGLE_STATE__" hidden="1">"ON"</definedName>
    <definedName name="_10__123Graph_LBL_ACHART_3" hidden="1">#REF!</definedName>
    <definedName name="_11__123Graph_LBL_DCHART_1" hidden="1">[1]synthgraph!#REF!</definedName>
    <definedName name="_12_0_Table2_" hidden="1">[2]MERGER!#REF!</definedName>
    <definedName name="_13_0_Table2_" hidden="1">[2]MERGER!#REF!</definedName>
    <definedName name="_14_0_Table2_" hidden="1">[2]MERGER!#REF!</definedName>
    <definedName name="_15_0_Table2_" hidden="1">[2]MERGER!#REF!</definedName>
    <definedName name="_16_0_Table2_" hidden="1">[2]MERGER!#REF!</definedName>
    <definedName name="_17_0_Table2_" hidden="1">[2]MERGER!#REF!</definedName>
    <definedName name="_4__123Graph_ACHART_1" hidden="1">[1]synthgraph!#REF!</definedName>
    <definedName name="_5__123Graph_ACHART_3" hidden="1">#REF!</definedName>
    <definedName name="_6__123Graph_BCHART_1" hidden="1">[1]synthgraph!#REF!</definedName>
    <definedName name="_7__123Graph_BCHART_3" hidden="1">#REF!</definedName>
    <definedName name="_8__123Graph_DCHART_1" hidden="1">[1]synthgraph!#REF!</definedName>
    <definedName name="_9__123Graph_LBL_ACHART_1" hidden="1">[1]synthgraph!#REF!</definedName>
    <definedName name="_bdm.06a5ee133a344a66877d973b35d50901.edm" hidden="1">#REF!</definedName>
    <definedName name="_bdm.108dc324ddde4b20b63d207b34484a22.edm" hidden="1">#REF!</definedName>
    <definedName name="_bdm.15af48dfbc304d93a52f05fceac7204e.edm" hidden="1" xml:space="preserve">  '[3]Consolidated Cash flow output'!$1:$1048576</definedName>
    <definedName name="_bdm.17250d30920647d1a36f8493f02a22ae.edm" hidden="1" xml:space="preserve">    '[3]Consolidated Cash flow output'!$1:$1048576</definedName>
    <definedName name="_bdm.1800b44e566c4f16ba595a69316dec82.edm" hidden="1">#REF!</definedName>
    <definedName name="_bdm.1f3868b561114f3abaa1301f5baa4653.edm" hidden="1">#REF!</definedName>
    <definedName name="_bdm.2374967086c146629af88cb37ac288a0.edm" hidden="1">#REF!</definedName>
    <definedName name="_bdm.23d7244efde141e4a0167994bf72b292.edm" hidden="1">#REF!</definedName>
    <definedName name="_bdm.264ac946ffbc48bdbb111fd30857e6ed.edm" hidden="1">#REF!</definedName>
    <definedName name="_bdm.27ada22b2c724e71b7bc1c7f43cb87a1.edm" hidden="1">#REF!</definedName>
    <definedName name="_bdm.2b041e4a8ce04dae8022fcd3a8a7cf95.edm" hidden="1" xml:space="preserve">  '[3]Consolidated Cash flow output'!$1:$1048576</definedName>
    <definedName name="_bdm.32dd54fed53f49b48b153c6affb8be64.edm" hidden="1">#REF!</definedName>
    <definedName name="_bdm.32df9ccb78924cc5bb836264561167d3.edm" hidden="1">#REF!</definedName>
    <definedName name="_bdm.33bf8c5089414484b39cfeafc8b3d292.edm" hidden="1">#REF!</definedName>
    <definedName name="_bdm.33f3f24fc3324b4a870070a138411ce1.edm" hidden="1">#REF!</definedName>
    <definedName name="_bdm.345fdaae4abc4071b7888f6820abedbc.edm" hidden="1">#REF!</definedName>
    <definedName name="_bdm.378a43a4a2e14cb3b246584a4f6916c0.edm" hidden="1" xml:space="preserve">  '[3]Consolidated Cash flow output'!$1:$1048576</definedName>
    <definedName name="_bdm.38d55b6c395045739117dc0c9e906fcf.edm" hidden="1">#REF!</definedName>
    <definedName name="_bdm.3a0157adf8a64745b0cf2c954d61baae.edm" hidden="1">#REF!</definedName>
    <definedName name="_bdm.3ac508c3aabe402cb58281babde2f079.edm" hidden="1">#REF!</definedName>
    <definedName name="_bdm.4400696b23f54d7ba0fe111c249ecd52.edm" hidden="1">#REF!</definedName>
    <definedName name="_bdm.469e90be7cad4e3185dd8614f7e6f515.edm" hidden="1">#REF!</definedName>
    <definedName name="_bdm.4d43df5fb17749dbab910df268ac229a.edm" hidden="1">#REF!</definedName>
    <definedName name="_bdm.4d7706c50f3848419c8bfbca73d24106.edm" hidden="1">#REF!</definedName>
    <definedName name="_bdm.53ba41a9646d4927bff3d2634d7948af.edm" hidden="1">#REF!</definedName>
    <definedName name="_bdm.5c587ad806d34d55a98191fd8ed38c17.edm" hidden="1">#REF!</definedName>
    <definedName name="_bdm.5d3f7fd5cf6745e3b4657e188c7cb91c.edm" hidden="1">#REF!</definedName>
    <definedName name="_bdm.5d968f16d88a4834b5ed1217861d0779.edm" hidden="1">#REF!</definedName>
    <definedName name="_bdm.5e4531945aea46b5891142417c4c7485.edm" hidden="1">#REF!</definedName>
    <definedName name="_bdm.6151e1e350a54d4bacc5b5ee246463bb.edm" hidden="1" xml:space="preserve">    '[3]Consolidated Cash flow output'!$1:$1048576</definedName>
    <definedName name="_bdm.63b0218ba835419f9f18e994f2c30072.edm" hidden="1" xml:space="preserve">  '[3]Consolidated Cash flow output'!$1:$1048576</definedName>
    <definedName name="_bdm.647fdaa543c844ada4990cf451afedb0.edm" hidden="1">#REF!</definedName>
    <definedName name="_bdm.6588e99639cc408d90793d0230dda7c0.edm" hidden="1" xml:space="preserve">  '[3]Consolidated Cash flow output'!$1:$1048576</definedName>
    <definedName name="_bdm.73c74c1a34724bf087185252b10e5c09.edm" hidden="1">#REF!</definedName>
    <definedName name="_bdm.7414a93a01734f16a29f55983858b1ff.edm" hidden="1">#REF!</definedName>
    <definedName name="_bdm.7a797a1a8a584ae68a4924171268087c.edm" hidden="1">#REF!</definedName>
    <definedName name="_bdm.83a278593559461c9e3dc837a277e5b6.edm" hidden="1">#REF!</definedName>
    <definedName name="_bdm.8629fe1c427d4b2cb65455c46bb0579f.edm" hidden="1">#REF!</definedName>
    <definedName name="_bdm.8bc2d82bd0114e50b732bed9d75426f2.edm" hidden="1">#REF!</definedName>
    <definedName name="_bdm.8dfefcf024774bd5b20d5588c184cdd2.edm" hidden="1">#REF!</definedName>
    <definedName name="_bdm.99dbc2f606df48de999a2c0decefd739.edm" hidden="1">#REF!</definedName>
    <definedName name="_bdm.a2fe59c0b0e842b0bf23b044255ae160.edm" hidden="1">#REF!</definedName>
    <definedName name="_bdm.a3be4e3694c94c429d24ad2834587f8e.edm" hidden="1">#REF!</definedName>
    <definedName name="_bdm.a4908e8590c94231a0170df25bebf26b.edm" hidden="1">#REF!</definedName>
    <definedName name="_bdm.affba2ab34054734beb319f77c700afe.edm" hidden="1">#REF!</definedName>
    <definedName name="_bdm.b13b383d8dc94728b1deabf9b215040e.edm" hidden="1">#REF!</definedName>
    <definedName name="_bdm.b8936896968b437da6b72f58c67aa11b.edm" hidden="1">#REF!</definedName>
    <definedName name="_bdm.bb6dec878dd44043a292514880c901ec.edm" hidden="1">#REF!</definedName>
    <definedName name="_bdm.bc17ddcccf8e4f07904740a0ff7289ba.edm" hidden="1">#REF!</definedName>
    <definedName name="_bdm.bd59de3d3aed49c4a64304cd763d5793.edm" hidden="1" xml:space="preserve">  '[3]Consolidated Cash flow output'!$1:$1048576</definedName>
    <definedName name="_bdm.c47ad6846e164522ba5999f98320800b.edm" hidden="1">#REF!</definedName>
    <definedName name="_bdm.ca9a9195edaa4884bb198cf3596058b5.edm" hidden="1" xml:space="preserve">  '[3]Consolidated Cash flow output'!$1:$1048576</definedName>
    <definedName name="_bdm.cdac647347f54f89a0021f49aaeea925.edm" hidden="1">#REF!</definedName>
    <definedName name="_bdm.cf05d09ac6ff46148d5d61ed5632684d.edm" hidden="1">#REF!</definedName>
    <definedName name="_bdm.e7dc759c75474854ae6f0f0212d7d823.edm" hidden="1">#REF!</definedName>
    <definedName name="_bdm.e7fd0fafb28a4bf08058d25cb2901c66.edm" hidden="1">#REF!</definedName>
    <definedName name="_bdm.f005401159194e45a4e12b233818efd0.edm" hidden="1">#REF!</definedName>
    <definedName name="_bdm.f41d609b046d438ab8dec31dfeed4542.edm" hidden="1">#REF!</definedName>
    <definedName name="_bdm.FastTrackBookmark.07_05_2007_11_30_49.edm" hidden="1">#REF!</definedName>
    <definedName name="_bdm.fd0fcb5b304647b8b46ea85098f0d1de.edm" hidden="1">#REF!</definedName>
    <definedName name="_DCF1" hidden="1">{#N/A,#N/A,FALSE,"DCF Summary";#N/A,#N/A,FALSE,"Casema";#N/A,#N/A,FALSE,"Casema NoTel";#N/A,#N/A,FALSE,"UK";#N/A,#N/A,FALSE,"RCF";#N/A,#N/A,FALSE,"Intercable CZ";#N/A,#N/A,FALSE,"Interkabel P"}</definedName>
    <definedName name="_Fill" hidden="1">#REF!</definedName>
    <definedName name="_Key1" hidden="1">#REF!</definedName>
    <definedName name="_MatInverse_In" hidden="1">#REF!</definedName>
    <definedName name="_MatInverse_Out" hidden="1">#REF!</definedName>
    <definedName name="_Order1" hidden="1">255</definedName>
    <definedName name="_Order2" hidden="1">255</definedName>
    <definedName name="_Parse_Out" hidden="1">#REF!</definedName>
    <definedName name="_Regression_X" hidden="1">#REF!</definedName>
    <definedName name="_Sort" hidden="1">#REF!</definedName>
    <definedName name="_Table1_In1" hidden="1">'[4]s&amp;u'!#REF!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_Table3_In2" hidden="1">#REF!</definedName>
    <definedName name="_xlchart.v1.0" hidden="1">DCF!$D$114:$D$3113</definedName>
    <definedName name="_xlchart.v1.1" hidden="1">DCF!$D$114:$D$3113</definedName>
    <definedName name="_z1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aa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aaa" hidden="1">{#N/A,#N/A,TRUE,"financial";#N/A,#N/A,TRUE,"plants"}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abba" hidden="1">{#N/A,#N/A,FALSE,"CBE";#N/A,#N/A,FALSE,"SWK"}</definedName>
    <definedName name="abc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AccessDatabase" hidden="1">"H:\Comps Table\Comp Sheet V4.1 (25th May 2000).mdb"</definedName>
    <definedName name="Activity_Costs" hidden="1">#REF!</definedName>
    <definedName name="addb" hidden="1">{#N/A,#N/A,FALSE,"CBE";#N/A,#N/A,FALSE,"SWK"}</definedName>
    <definedName name="addg" hidden="1">{#N/A,#N/A,FALSE,"CBE";#N/A,#N/A,FALSE,"SWK"}</definedName>
    <definedName name="adfgadag" hidden="1">{#N/A,#N/A,FALSE,"Calc";#N/A,#N/A,FALSE,"Sensitivity";#N/A,#N/A,FALSE,"LT Earn.Dil.";#N/A,#N/A,FALSE,"Dil. AVP"}</definedName>
    <definedName name="adfgadg" hidden="1">{"comps",#N/A,FALSE,"HANDPACK";"footnotes",#N/A,FALSE,"HANDPACK"}</definedName>
    <definedName name="adfgadga" hidden="1">{#N/A,#N/A,FALSE,"Calc";#N/A,#N/A,FALSE,"Sensitivity";#N/A,#N/A,FALSE,"LT Earn.Dil.";#N/A,#N/A,FALSE,"Dil. AVP"}</definedName>
    <definedName name="adfgadgadg" hidden="1">{"assumption 50 50",#N/A,TRUE,"Merger";"has gets cash",#N/A,TRUE,"Merger";"accretion dilution",#N/A,TRUE,"Merger";"comparison credit stats",#N/A,TRUE,"Merger";"pf credit stats",#N/A,TRUE,"Merger";"pf sheets",#N/A,TRUE,"Merger"}</definedName>
    <definedName name="adfgdag" hidden="1">{#N/A,#N/A,TRUE,"Pro Forma";#N/A,#N/A,TRUE,"PF_Bal";#N/A,#N/A,TRUE,"PF_INC";#N/A,#N/A,TRUE,"CBE";#N/A,#N/A,TRUE,"SWK"}</definedName>
    <definedName name="adfgdgdag" hidden="1">{"equity comps",#N/A,FALSE,"CS Comps";"equity comps",#N/A,FALSE,"PS Comps";"equity comps",#N/A,FALSE,"GIC_Comps";"equity comps",#N/A,FALSE,"GIC2_Comps";"debt comps",#N/A,FALSE,"CS Comps";"debt comps",#N/A,FALSE,"PS Comps";"debt comps",#N/A,FALSE,"GIC_Comps";"debt comps",#N/A,FALSE,"GIC2_Comps"}</definedName>
    <definedName name="adfgfg" hidden="1">{#N/A,#N/A,FALSE,"Calc";#N/A,#N/A,FALSE,"Sensitivity";#N/A,#N/A,FALSE,"LT Earn.Dil.";#N/A,#N/A,FALSE,"Dil. AVP"}</definedName>
    <definedName name="aergea" hidden="1">{"assumption 50 50",#N/A,TRUE,"Merger";"has gets cash",#N/A,TRUE,"Merger";"accretion dilution",#N/A,TRUE,"Merger";"comparison credit stats",#N/A,TRUE,"Merger";"pf credit stats",#N/A,TRUE,"Merger";"pf sheets",#N/A,TRUE,"Merger"}</definedName>
    <definedName name="afdadg" hidden="1">{"comp1",#N/A,FALSE,"COMPS";"footnotes",#N/A,FALSE,"COMPS"}</definedName>
    <definedName name="afdgafdga" hidden="1">{"away stand alones",#N/A,FALSE,"Target"}</definedName>
    <definedName name="afdgafg" hidden="1">{#N/A,#N/A,FALSE,"output";#N/A,#N/A,FALSE,"contrib";#N/A,#N/A,FALSE,"profile";#N/A,#N/A,FALSE,"comps"}</definedName>
    <definedName name="afga" hidden="1">{#N/A,#N/A,FALSE,"Calc";#N/A,#N/A,FALSE,"Sensitivity";#N/A,#N/A,FALSE,"LT Earn.Dil.";#N/A,#N/A,FALSE,"Dil. AVP"}</definedName>
    <definedName name="afgadfg" hidden="1">{#N/A,#N/A,FALSE,"Calc";#N/A,#N/A,FALSE,"Sensitivity";#N/A,#N/A,FALSE,"LT Earn.Dil.";#N/A,#N/A,FALSE,"Dil. AVP"}</definedName>
    <definedName name="afgafgadfgf" hidden="1">{#N/A,#N/A,FALSE,"Calc";#N/A,#N/A,FALSE,"Sensitivity";#N/A,#N/A,FALSE,"LT Earn.Dil.";#N/A,#N/A,FALSE,"Dil. AVP"}</definedName>
    <definedName name="afgeag" hidden="1">{#N/A,#N/A,FALSE,"Calc";#N/A,#N/A,FALSE,"Sensitivity";#N/A,#N/A,FALSE,"LT Earn.Dil.";#N/A,#N/A,FALSE,"Dil. AVP"}</definedName>
    <definedName name="afggf" hidden="1">{#N/A,#N/A,FALSE,"CBE";#N/A,#N/A,FALSE,"SWK"}</definedName>
    <definedName name="aga" hidden="1">{#N/A,#N/A,FALSE,"Calc";#N/A,#N/A,FALSE,"Sensitivity";#N/A,#N/A,FALSE,"LT Earn.Dil.";#N/A,#N/A,FALSE,"Dil. AVP"}</definedName>
    <definedName name="appendix4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are" hidden="1">{#N/A,#N/A,FALSE,"Sheet1"}</definedName>
    <definedName name="argag" hidden="1">{"comps",#N/A,FALSE,"comps";"notes",#N/A,FALSE,"comps"}</definedName>
    <definedName name="as" hidden="1">{#N/A,#N/A,FALSE,"Sheet1"}</definedName>
    <definedName name="asd" hidden="1">{#N/A,#N/A,FALSE,"DCF Summary";#N/A,#N/A,FALSE,"Casema";#N/A,#N/A,FALSE,"Casema NoTel";#N/A,#N/A,FALSE,"UK";#N/A,#N/A,FALSE,"RCF";#N/A,#N/A,FALSE,"Intercable CZ";#N/A,#N/A,FALSE,"Interkabel P"}</definedName>
    <definedName name="asdf" hidden="1">{#N/A,#N/A,FALSE,"Calc";#N/A,#N/A,FALSE,"Sensitivity";#N/A,#N/A,FALSE,"LT Earn.Dil.";#N/A,#N/A,FALSE,"Dil. AVP"}</definedName>
    <definedName name="avdd" hidden="1">{#N/A,#N/A,FALSE,"Calc";#N/A,#N/A,FALSE,"Sensitivity";#N/A,#N/A,FALSE,"LT Earn.Dil.";#N/A,#N/A,FALSE,"Dil. AVP"}</definedName>
    <definedName name="b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basf" hidden="1">{"bs",#N/A,FALSE,"SCF"}</definedName>
    <definedName name="bb" hidden="1">{#N/A,#N/A,TRUE,"Pro Forma";#N/A,#N/A,TRUE,"PF_Bal";#N/A,#N/A,TRUE,"PF_INC";#N/A,#N/A,TRUE,"CBE";#N/A,#N/A,TRUE,"SWK"}</definedName>
    <definedName name="bbb" hidden="1">{#N/A,#N/A,TRUE,"financial";#N/A,#N/A,TRUE,"plants"}</definedName>
    <definedName name="bleurgh" hidden="1">{"comp1",#N/A,FALSE,"COMPS";"footnotes",#N/A,FALSE,"COMPS"}</definedName>
    <definedName name="BLPH1" hidden="1">#REF!</definedName>
    <definedName name="BLPH12" hidden="1">#REF!</definedName>
    <definedName name="BLPH2" hidden="1">#REF!</definedName>
    <definedName name="Cable" hidden="1">{#N/A,#N/A,FALSE,"Operations";#N/A,#N/A,FALSE,"Financials"}</definedName>
    <definedName name="Cable2" hidden="1">{#N/A,#N/A,FALSE,"Operations";#N/A,#N/A,FALSE,"Financials"}</definedName>
    <definedName name="Capex_Savings_Inflated" hidden="1">{"comp1",#N/A,FALSE,"COMPS";"footnotes",#N/A,FALSE,"COMPS"}</definedName>
    <definedName name="cc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ccccc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ccccccc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ChangeRange" hidden="1">[5]!ChangeRange</definedName>
    <definedName name="CIQWBGuid" hidden="1">"fbe2b32e-6e3d-4b87-a43b-997fedb48c68"</definedName>
    <definedName name="compresult" hidden="1">{"FCB_ALL",#N/A,FALSE,"FCB"}</definedName>
    <definedName name="compresults" hidden="1">{"FCB_ALL",#N/A,FALSE,"FCB"}</definedName>
    <definedName name="ContentsHelp" hidden="1">[5]!ContentsHelp</definedName>
    <definedName name="cooper2" hidden="1">{#N/A,#N/A,TRUE,"Pro Forma";#N/A,#N/A,TRUE,"PF_Bal";#N/A,#N/A,TRUE,"PF_INC";#N/A,#N/A,TRUE,"CBE";#N/A,#N/A,TRUE,"SWK"}</definedName>
    <definedName name="Costs" hidden="1">#REF!</definedName>
    <definedName name="CreateTable" hidden="1">[5]!CreateTable</definedName>
    <definedName name="Cust_311_revenue" hidden="1">{#N/A,#N/A,TRUE,"Sign Off";#N/A,#N/A,TRUE,"Unit Costs";#N/A,#N/A,TRUE,"Manpower";#N/A,#N/A,TRUE,"Generics";#N/A,#N/A,TRUE,"Service Levels";#N/A,#N/A,TRUE,"Subcontract"}</definedName>
    <definedName name="Cwvu.GREY_ALL." hidden="1">#REF!</definedName>
    <definedName name="dafgadg" hidden="1">{"consolidated",#N/A,FALSE,"Sheet1";"cms",#N/A,FALSE,"Sheet1";"fse",#N/A,FALSE,"Sheet1"}</definedName>
    <definedName name="dafgadgf" hidden="1">{"hiden",#N/A,FALSE,"14";"hidden",#N/A,FALSE,"16";"hidden",#N/A,FALSE,"18";"hidden",#N/A,FALSE,"20"}</definedName>
    <definedName name="DCF" hidden="1">{#N/A,#N/A,FALSE,"DCF Summary";#N/A,#N/A,FALSE,"Casema";#N/A,#N/A,FALSE,"Casema NoTel";#N/A,#N/A,FALSE,"UK";#N/A,#N/A,FALSE,"RCF";#N/A,#N/A,FALSE,"Intercable CZ";#N/A,#N/A,FALSE,"Interkabel P"}</definedName>
    <definedName name="dd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ddd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DeleteRange" hidden="1">[5]!DeleteRange</definedName>
    <definedName name="DeleteTable" hidden="1">[5]!DeleteTable</definedName>
    <definedName name="dfd" hidden="1">{"comp1",#N/A,FALSE,"COMPS";"footnotes",#N/A,FALSE,"COMPS"}</definedName>
    <definedName name="dfg" hidden="1">{#N/A,#N/A,TRUE,"financial";#N/A,#N/A,TRUE,"plants"}</definedName>
    <definedName name="dfga" hidden="1">{#N/A,#N/A,FALSE,"output";#N/A,#N/A,FALSE,"contrib";#N/A,#N/A,FALSE,"profile";#N/A,#N/A,FALSE,"comps"}</definedName>
    <definedName name="dfgadg" hidden="1">{"assumption cash",#N/A,TRUE,"Merger";"has gets cash",#N/A,TRUE,"Merger";"accretion dilution",#N/A,TRUE,"Merger";"comparison credit stats",#N/A,TRUE,"Merger";"pf credit stats",#N/A,TRUE,"Merger";"pf sheets",#N/A,TRUE,"Merger"}</definedName>
    <definedName name="dfgdagfd" hidden="1">{"away stand alones",#N/A,FALSE,"Target"}</definedName>
    <definedName name="dfgdfg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dfgdg" hidden="1">{"casespecific",#N/A,FALSE,"Assumptions"}</definedName>
    <definedName name="dg" hidden="1">{"comp1",#N/A,FALSE,"COMPS";"footnotes",#N/A,FALSE,"COMPS"}</definedName>
    <definedName name="DialogServiceLevel1" hidden="1">{#N/A,#N/A,TRUE,"Sign Off";#N/A,#N/A,TRUE,"Unit Costs";#N/A,#N/A,TRUE,"Manpower";#N/A,#N/A,TRUE,"Generics";#N/A,#N/A,TRUE,"Service Levels";#N/A,#N/A,TRUE,"Subcontract"}</definedName>
    <definedName name="e" hidden="1">{#N/A,#N/A,FALSE,"Cover";"outputs total",#N/A,FALSE,"Outputs"}</definedName>
    <definedName name="eaga" hidden="1">{"up stand alones",#N/A,FALSE,"Acquiror"}</definedName>
    <definedName name="edl" hidden="1">{"assumption 50 50",#N/A,TRUE,"Merger";"has gets cash",#N/A,TRUE,"Merger";"accretion dilution",#N/A,TRUE,"Merger";"comparison credit stats",#N/A,TRUE,"Merger";"pf credit stats",#N/A,TRUE,"Merger";"pf sheets",#N/A,TRUE,"Merger"}</definedName>
    <definedName name="edp" hidden="1">{"assumption 50 50",#N/A,TRUE,"Merger";"has gets cash",#N/A,TRUE,"Merger";"accretion dilution",#N/A,TRUE,"Merger";"comparison credit stats",#N/A,TRUE,"Merger";"pf credit stats",#N/A,TRUE,"Merger";"pf sheets",#N/A,TRUE,"Merger"}</definedName>
    <definedName name="ee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eer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emily" hidden="1">{#N/A,#N/A,FALSE,"Calc";#N/A,#N/A,FALSE,"Sensitivity";#N/A,#N/A,FALSE,"LT Earn.Dil.";#N/A,#N/A,FALSE,"Dil. AVP"}</definedName>
    <definedName name="erew" hidden="1">{#N/A,#N/A,FALSE,"Sheet1"}</definedName>
    <definedName name="erf" hidden="1">{"consolidated",#N/A,FALSE,"Sheet1";"cms",#N/A,FALSE,"Sheet1";"fse",#N/A,FALSE,"Sheet1"}</definedName>
    <definedName name="esha" hidden="1">{"inputs raw data",#N/A,TRUE,"INPUT"}</definedName>
    <definedName name="ev.Calculation" hidden="1">2</definedName>
    <definedName name="ev.Initialized" hidden="1">FALSE</definedName>
    <definedName name="fcb" hidden="1">{"FCB_ALL",#N/A,FALSE,"FCB"}</definedName>
    <definedName name="fdg" hidden="1">{"comps",#N/A,FALSE,"comps";"notes",#N/A,FALSE,"comps"}</definedName>
    <definedName name="fdgdg" hidden="1">{#N/A,#N/A,TRUE,"Sign Off";#N/A,#N/A,TRUE,"Unit Costs";#N/A,#N/A,TRUE,"Manpower";#N/A,#N/A,TRUE,"Generics";#N/A,#N/A,TRUE,"Service Levels";#N/A,#N/A,TRUE,"Subcontract"}</definedName>
    <definedName name="fds" hidden="1">{"comps",#N/A,FALSE,"comps";"notes",#N/A,FALSE,"comps"}</definedName>
    <definedName name="fdsf" hidden="1">{"general",#N/A,FALSE,"Assumptions"}</definedName>
    <definedName name="fe" hidden="1">{"up stand alones",#N/A,FALSE,"Acquiror"}</definedName>
    <definedName name="fgh" hidden="1">{#N/A,#N/A,FALSE,"CBE";#N/A,#N/A,FALSE,"SWK"}</definedName>
    <definedName name="fsd" hidden="1">{#N/A,#N/A,FALSE,"Sheet1"}</definedName>
    <definedName name="fuck" hidden="1">{#N/A,#N/A,FALSE,"model"}</definedName>
    <definedName name="g" hidden="1">{#N/A,#N/A,TRUE,"Cover sheet";#N/A,#N/A,TRUE,"DCF analysis";#N/A,#N/A,TRUE,"WACC calculation"}</definedName>
    <definedName name="gb" hidden="1">{"equity comps",#N/A,FALSE,"CS Comps";"equity comps",#N/A,FALSE,"PS Comps";"equity comps",#N/A,FALSE,"GIC_Comps";"equity comps",#N/A,FALSE,"GIC2_Comps"}</definedName>
    <definedName name="gfh" hidden="1">{"up stand alones",#N/A,FALSE,"Acquiror"}</definedName>
    <definedName name="ghj" hidden="1">{"general",#N/A,FALSE,"Assumptions"}</definedName>
    <definedName name="h" hidden="1">{#N/A,#N/A,FALSE,"Virgin Flightdeck"}</definedName>
    <definedName name="hello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helo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hg" hidden="1">{"comp1",#N/A,FALSE,"COMPS";"footnotes",#N/A,FALSE,"COMPS"}</definedName>
    <definedName name="hhhsdf" hidden="1">{"up stand alones",#N/A,FALSE,"Acquiror"}</definedName>
    <definedName name="hjgg" hidden="1">{"assumption merger",#N/A,TRUE,"Merger";"has gets merger",#N/A,TRUE,"Merger";"accretion dilution",#N/A,TRUE,"Merger";"accretion dilution sensitivity",#N/A,TRUE,"Merger";"comparison credit stats",#N/A,TRUE,"Merger";"pf credit stats",#N/A,TRUE,"Merger";"rel contribution",#N/A,TRUE,"contribution";"avp",#N/A,TRUE,"AVP";"pf sheets",#N/A,TRUE,"Merger";"segment analysis",#N/A,TRUE,"contribution"}</definedName>
    <definedName name="hjjjjjjjgh" hidden="1">{"trans assumptions",#N/A,FALSE,"Merger";"trans accretion",#N/A,FALSE,"Merger"}</definedName>
    <definedName name="hn.Delete015" hidden="1">'[6]CREDIT STATS'!$B$9:$K$14,'[6]CREDIT STATS'!$O$11:$X$18,'[6]CREDIT STATS'!$B$28:$K$37,'[6]CREDIT STATS'!$O$28:$X$32,'[6]CREDIT STATS'!$O$46:$X$46</definedName>
    <definedName name="hn.ModelVersion" hidden="1">1</definedName>
    <definedName name="hn.NoUpload" hidden="1">0</definedName>
    <definedName name="hsu" hidden="1">{#N/A,#N/A,FALSE,"Virgin Flightdeck"}</definedName>
    <definedName name="i" hidden="1">{"comp1",#N/A,FALSE,"COMPS";"footnotes",#N/A,FALSE,"COMPS"}</definedName>
    <definedName name="IQ_1_4_FAMILY_JUNIOR_LIENS_CHARGE_OFFS_FDIC" hidden="1">"c6605"</definedName>
    <definedName name="IQ_1_4_FAMILY_JUNIOR_LIENS_NET_CHARGE_OFFS_FDIC" hidden="1">"c6643"</definedName>
    <definedName name="IQ_1_4_FAMILY_JUNIOR_LIENS_RECOVERIES_FDIC" hidden="1">"c6624"</definedName>
    <definedName name="IQ_1_4_FAMILY_SENIOR_LIENS_CHARGE_OFFS_FDIC" hidden="1">"c6604"</definedName>
    <definedName name="IQ_1_4_FAMILY_SENIOR_LIENS_NET_CHARGE_OFFS_FDIC" hidden="1">"c6642"</definedName>
    <definedName name="IQ_1_4_FAMILY_SENIOR_LIENS_RECOVERIES_FDIC" hidden="1">"c6623"</definedName>
    <definedName name="IQ_1_4_HOME_EQUITY_NET_LOANS_FDIC" hidden="1">"c6441"</definedName>
    <definedName name="IQ_1_4_RESIDENTIAL_FIRST_LIENS_NET_LOANS_FDIC" hidden="1">"c6439"</definedName>
    <definedName name="IQ_1_4_RESIDENTIAL_JUNIOR_LIENS_NET_LOANS_FDIC" hidden="1">"c6440"</definedName>
    <definedName name="IQ_1_4_RESIDENTIAL_LOANS_FDIC" hidden="1">"c6310"</definedName>
    <definedName name="IQ_ACQUIRED_BY_REPORTING_BANK_FDIC" hidden="1">"c6535"</definedName>
    <definedName name="IQ_ADDIN" hidden="1">"AUTO"</definedName>
    <definedName name="IQ_ADDITIONAL_NON_INT_INC_FDIC" hidden="1">"c6574"</definedName>
    <definedName name="IQ_ADJUSTABLE_RATE_LOANS_FDIC" hidden="1">"c6375"</definedName>
    <definedName name="IQ_AFTER_TAX_INCOME_FDIC" hidden="1">"c6583"</definedName>
    <definedName name="IQ_AGRICULTURAL_PRODUCTION_CHARGE_OFFS_FDIC" hidden="1">"c6597"</definedName>
    <definedName name="IQ_AGRICULTURAL_PRODUCTION_CHARGE_OFFS_LESS_THAN_300M_FDIC" hidden="1">"c6655"</definedName>
    <definedName name="IQ_AGRICULTURAL_PRODUCTION_NET_CHARGE_OFFS_FDIC" hidden="1">"c6635"</definedName>
    <definedName name="IQ_AGRICULTURAL_PRODUCTION_NET_CHARGE_OFFS_LESS_THAN_300M_FDIC" hidden="1">"c6657"</definedName>
    <definedName name="IQ_AGRICULTURAL_PRODUCTION_RECOVERIES_FDIC" hidden="1">"c6616"</definedName>
    <definedName name="IQ_AGRICULTURAL_PRODUCTION_RECOVERIES_LESS_THAN_300M_FDIC" hidden="1">"c6656"</definedName>
    <definedName name="IQ_AMENDED_BALANCE_PREVIOUS_YR_FDIC" hidden="1">"c6499"</definedName>
    <definedName name="IQ_AMORT_EXPENSE_FDIC" hidden="1">"c6677"</definedName>
    <definedName name="IQ_AMORTIZED_COST_FDIC" hidden="1">"c6426"</definedName>
    <definedName name="IQ_ASSET_BACKED_FDIC" hidden="1">"c6301"</definedName>
    <definedName name="IQ_ASSETS_HELD_FDIC" hidden="1">"c6305"</definedName>
    <definedName name="IQ_ASSETS_PER_EMPLOYEE_FDIC" hidden="1">"c6737"</definedName>
    <definedName name="IQ_ASSETS_SOLD_1_4_FAMILY_LOANS_FDIC" hidden="1">"c6686"</definedName>
    <definedName name="IQ_ASSETS_SOLD_AUTO_LOANS_FDIC" hidden="1">"c6680"</definedName>
    <definedName name="IQ_ASSETS_SOLD_CL_LOANS_FDIC" hidden="1">"c6681"</definedName>
    <definedName name="IQ_ASSETS_SOLD_CREDIT_CARDS_RECEIVABLES_FDIC" hidden="1">"c6683"</definedName>
    <definedName name="IQ_ASSETS_SOLD_HOME_EQUITY_LINES_FDIC" hidden="1">"c6684"</definedName>
    <definedName name="IQ_ASSETS_SOLD_OTHER_CONSUMER_LOANS_FDIC" hidden="1">"c6682"</definedName>
    <definedName name="IQ_ASSETS_SOLD_OTHER_LOANS_FDIC" hidden="1">"c6685"</definedName>
    <definedName name="IQ_AVAILABLE_FOR_SALE_FDIC" hidden="1">"c6409"</definedName>
    <definedName name="IQ_AVERAGE_ASSETS_FDIC" hidden="1">"c6362"</definedName>
    <definedName name="IQ_AVERAGE_ASSETS_QUART_FDIC" hidden="1">"c6363"</definedName>
    <definedName name="IQ_AVERAGE_EARNING_ASSETS_FDIC" hidden="1">"c6748"</definedName>
    <definedName name="IQ_AVERAGE_EQUITY_FDIC" hidden="1">"c6749"</definedName>
    <definedName name="IQ_AVERAGE_LOANS_FDIC" hidden="1">"c6750"</definedName>
    <definedName name="IQ_AVG_PRICE_TARGET" hidden="1">"c82"</definedName>
    <definedName name="IQ_BALANCE_GOODS_APR_FC_UNUSED_UNUSED_UNUSED" hidden="1">"c8353"</definedName>
    <definedName name="IQ_BALANCE_GOODS_APR_UNUSED_UNUSED_UNUSED" hidden="1">"c7473"</definedName>
    <definedName name="IQ_BALANCE_GOODS_FC_UNUSED_UNUSED_UNUSED" hidden="1">"c7693"</definedName>
    <definedName name="IQ_BALANCE_GOODS_POP_FC_UNUSED_UNUSED_UNUSED" hidden="1">"c7913"</definedName>
    <definedName name="IQ_BALANCE_GOODS_POP_UNUSED_UNUSED_UNUSED" hidden="1">"c7033"</definedName>
    <definedName name="IQ_BALANCE_GOODS_UNUSED_UNUSED_UNUSED" hidden="1">"c6813"</definedName>
    <definedName name="IQ_BALANCE_GOODS_YOY_FC_UNUSED_UNUSED_UNUSED" hidden="1">"c8133"</definedName>
    <definedName name="IQ_BALANCE_GOODS_YOY_UNUSED_UNUSED_UNUSED" hidden="1">"c7253"</definedName>
    <definedName name="IQ_BALANCE_SERV_APR_FC_UNUSED_UNUSED_UNUSED" hidden="1">"c8355"</definedName>
    <definedName name="IQ_BALANCE_SERV_APR_UNUSED_UNUSED_UNUSED" hidden="1">"c7475"</definedName>
    <definedName name="IQ_BALANCE_SERV_FC_UNUSED_UNUSED_UNUSED" hidden="1">"c7695"</definedName>
    <definedName name="IQ_BALANCE_SERV_POP_FC_UNUSED_UNUSED_UNUSED" hidden="1">"c7915"</definedName>
    <definedName name="IQ_BALANCE_SERV_POP_UNUSED_UNUSED_UNUSED" hidden="1">"c7035"</definedName>
    <definedName name="IQ_BALANCE_SERV_UNUSED_UNUSED_UNUSED" hidden="1">"c6815"</definedName>
    <definedName name="IQ_BALANCE_SERV_YOY_FC_UNUSED_UNUSED_UNUSED" hidden="1">"c8135"</definedName>
    <definedName name="IQ_BALANCE_SERV_YOY_UNUSED_UNUSED_UNUSED" hidden="1">"c7255"</definedName>
    <definedName name="IQ_BALANCE_TRADE_APR_FC_UNUSED_UNUSED_UNUSED" hidden="1">"c8357"</definedName>
    <definedName name="IQ_BALANCE_TRADE_APR_UNUSED_UNUSED_UNUSED" hidden="1">"c7477"</definedName>
    <definedName name="IQ_BALANCE_TRADE_FC_UNUSED_UNUSED_UNUSED" hidden="1">"c7697"</definedName>
    <definedName name="IQ_BALANCE_TRADE_POP_FC_UNUSED_UNUSED_UNUSED" hidden="1">"c7917"</definedName>
    <definedName name="IQ_BALANCE_TRADE_POP_UNUSED_UNUSED_UNUSED" hidden="1">"c7037"</definedName>
    <definedName name="IQ_BALANCE_TRADE_UNUSED_UNUSED_UNUSED" hidden="1">"c6817"</definedName>
    <definedName name="IQ_BALANCE_TRADE_YOY_FC_UNUSED_UNUSED_UNUSED" hidden="1">"c8137"</definedName>
    <definedName name="IQ_BALANCE_TRADE_YOY_UNUSED_UNUSED_UNUSED" hidden="1">"c7257"</definedName>
    <definedName name="IQ_BALANCES_DUE_DEPOSITORY_INSTITUTIONS_FDIC" hidden="1">"c6389"</definedName>
    <definedName name="IQ_BALANCES_DUE_FOREIGN_FDIC" hidden="1">"c6391"</definedName>
    <definedName name="IQ_BALANCES_DUE_FRB_FDIC" hidden="1">"c6393"</definedName>
    <definedName name="IQ_BANK_BENEFICIARY_FDIC" hidden="1">"c6505"</definedName>
    <definedName name="IQ_BANK_GUARANTOR_FDIC" hidden="1">"c6506"</definedName>
    <definedName name="IQ_BANK_PREMISES_FDIC" hidden="1">"c6329"</definedName>
    <definedName name="IQ_BANK_SECURITIZATION_1_4_FAMILY_LOANS_FDIC" hidden="1">"c6721"</definedName>
    <definedName name="IQ_BANK_SECURITIZATION_AUTO_LOANS_FDIC" hidden="1">"c6715"</definedName>
    <definedName name="IQ_BANK_SECURITIZATION_CL_LOANS_FDIC" hidden="1">"c6716"</definedName>
    <definedName name="IQ_BANK_SECURITIZATION_CREDIT_CARDS_RECEIVABLES_FDIC" hidden="1">"c6718"</definedName>
    <definedName name="IQ_BANK_SECURITIZATION_HOME_EQUITY_LINES_FDIC" hidden="1">"c6719"</definedName>
    <definedName name="IQ_BANK_SECURITIZATION_OTHER_CONSUMER_LOANS_FDIC" hidden="1">"c6717"</definedName>
    <definedName name="IQ_BANK_SECURITIZATION_OTHER_LOANS_FDIC" hidden="1">"c6720"</definedName>
    <definedName name="IQ_BANKS_FOREIGN_COUNTRIES_TOTAL_DEPOSITS_FDIC" hidden="1">"c6475"</definedName>
    <definedName name="IQ_BROKERED_DEPOSITS_FDIC" hidden="1">"c6486"</definedName>
    <definedName name="IQ_BUDGET_BALANCE_APR_FC_UNUSED_UNUSED_UNUSED" hidden="1">"c8359"</definedName>
    <definedName name="IQ_BUDGET_BALANCE_APR_UNUSED_UNUSED_UNUSED" hidden="1">"c7479"</definedName>
    <definedName name="IQ_BUDGET_BALANCE_FC_UNUSED_UNUSED_UNUSED" hidden="1">"c7699"</definedName>
    <definedName name="IQ_BUDGET_BALANCE_POP_FC_UNUSED_UNUSED_UNUSED" hidden="1">"c7919"</definedName>
    <definedName name="IQ_BUDGET_BALANCE_POP_UNUSED_UNUSED_UNUSED" hidden="1">"c7039"</definedName>
    <definedName name="IQ_BUDGET_BALANCE_UNUSED_UNUSED_UNUSED" hidden="1">"c6819"</definedName>
    <definedName name="IQ_BUDGET_BALANCE_YOY_FC_UNUSED_UNUSED_UNUSED" hidden="1">"c8139"</definedName>
    <definedName name="IQ_BUDGET_BALANCE_YOY_UNUSED_UNUSED_UNUSED" hidden="1">"c7259"</definedName>
    <definedName name="IQ_BUDGET_RECEIPTS_APR_FC_UNUSED_UNUSED_UNUSED" hidden="1">"c8361"</definedName>
    <definedName name="IQ_BUDGET_RECEIPTS_APR_UNUSED_UNUSED_UNUSED" hidden="1">"c7481"</definedName>
    <definedName name="IQ_BUDGET_RECEIPTS_FC_UNUSED_UNUSED_UNUSED" hidden="1">"c7701"</definedName>
    <definedName name="IQ_BUDGET_RECEIPTS_POP_FC_UNUSED_UNUSED_UNUSED" hidden="1">"c7921"</definedName>
    <definedName name="IQ_BUDGET_RECEIPTS_POP_UNUSED_UNUSED_UNUSED" hidden="1">"c7041"</definedName>
    <definedName name="IQ_BUDGET_RECEIPTS_UNUSED_UNUSED_UNUSED" hidden="1">"c6821"</definedName>
    <definedName name="IQ_BUDGET_RECEIPTS_YOY_FC_UNUSED_UNUSED_UNUSED" hidden="1">"c8141"</definedName>
    <definedName name="IQ_BUDGET_RECEIPTS_YOY_UNUSED_UNUSED_UNUSED" hidden="1">"c7261"</definedName>
    <definedName name="IQ_CASH_DIVIDENDS_NET_INCOME_FDIC" hidden="1">"c6738"</definedName>
    <definedName name="IQ_CASH_IN_PROCESS_FDIC" hidden="1">"c6386"</definedName>
    <definedName name="IQ_CCE_FDIC" hidden="1">"c6296"</definedName>
    <definedName name="IQ_CH">110000</definedName>
    <definedName name="IQ_CHANGE_INVENT_REAL_APR_FC_UNUSED_UNUSED_UNUSED" hidden="1">"c8500"</definedName>
    <definedName name="IQ_CHANGE_INVENT_REAL_APR_UNUSED_UNUSED_UNUSED" hidden="1">"c7620"</definedName>
    <definedName name="IQ_CHANGE_INVENT_REAL_FC_UNUSED_UNUSED_UNUSED" hidden="1">"c7840"</definedName>
    <definedName name="IQ_CHANGE_INVENT_REAL_POP_FC_UNUSED_UNUSED_UNUSED" hidden="1">"c8060"</definedName>
    <definedName name="IQ_CHANGE_INVENT_REAL_POP_UNUSED_UNUSED_UNUSED" hidden="1">"c7180"</definedName>
    <definedName name="IQ_CHANGE_INVENT_REAL_UNUSED_UNUSED_UNUSED" hidden="1">"c6960"</definedName>
    <definedName name="IQ_CHANGE_INVENT_REAL_YOY_FC_UNUSED_UNUSED_UNUSED" hidden="1">"c8280"</definedName>
    <definedName name="IQ_CHANGE_INVENT_REAL_YOY_UNUSED_UNUSED_UNUSED" hidden="1">"c7400"</definedName>
    <definedName name="IQ_CHARGE_OFFS_1_4_FAMILY_FDIC" hidden="1">"c6756"</definedName>
    <definedName name="IQ_CHARGE_OFFS_1_4_FAMILY_LOANS_FDIC" hidden="1">"c6714"</definedName>
    <definedName name="IQ_CHARGE_OFFS_AUTO_LOANS_FDIC" hidden="1">"c6708"</definedName>
    <definedName name="IQ_CHARGE_OFFS_CL_LOANS_FDIC" hidden="1">"c6709"</definedName>
    <definedName name="IQ_CHARGE_OFFS_COMMERCIAL_INDUSTRIAL_FDIC" hidden="1">"c6759"</definedName>
    <definedName name="IQ_CHARGE_OFFS_COMMERCIAL_RE_FDIC" hidden="1">"c6754"</definedName>
    <definedName name="IQ_CHARGE_OFFS_COMMERCIAL_RE_NOT_SECURED_FDIC" hidden="1">"c6764"</definedName>
    <definedName name="IQ_CHARGE_OFFS_CONSTRUCTION_DEVELOPMENT_FDIC" hidden="1">"c6753"</definedName>
    <definedName name="IQ_CHARGE_OFFS_CREDIT_CARDS_FDIC" hidden="1">"c6761"</definedName>
    <definedName name="IQ_CHARGE_OFFS_CREDIT_CARDS_RECEIVABLES_FDIC" hidden="1">"c6711"</definedName>
    <definedName name="IQ_CHARGE_OFFS_HOME_EQUITY_FDIC" hidden="1">"c6757"</definedName>
    <definedName name="IQ_CHARGE_OFFS_HOME_EQUITY_LINES_FDIC" hidden="1">"c6712"</definedName>
    <definedName name="IQ_CHARGE_OFFS_INDIVIDUALS_FDIC" hidden="1">"c6760"</definedName>
    <definedName name="IQ_CHARGE_OFFS_MULTI_FAMILY_FDIC" hidden="1">"c6755"</definedName>
    <definedName name="IQ_CHARGE_OFFS_OTHER_1_4_FAMILY_FDIC" hidden="1">"c6758"</definedName>
    <definedName name="IQ_CHARGE_OFFS_OTHER_CONSUMER_LOANS_FDIC" hidden="1">"c6710"</definedName>
    <definedName name="IQ_CHARGE_OFFS_OTHER_INDIVIDUAL_FDIC" hidden="1">"c6762"</definedName>
    <definedName name="IQ_CHARGE_OFFS_OTHER_LOANS_FDIC" hidden="1">"c6763"</definedName>
    <definedName name="IQ_CHARGE_OFFS_OTHER_LOANS_OTHER_FDIC" hidden="1">"c6713"</definedName>
    <definedName name="IQ_CHARGE_OFFS_RE_LOANS_FDIC" hidden="1">"c6752"</definedName>
    <definedName name="IQ_CMO_FDIC" hidden="1">"c6406"</definedName>
    <definedName name="IQ_COLLECTION_DOMESTIC_FDIC" hidden="1">"c6387"</definedName>
    <definedName name="IQ_COMMERCIAL_BANKS_DEPOSITS_FOREIGN_FDIC" hidden="1">"c6480"</definedName>
    <definedName name="IQ_COMMERCIAL_BANKS_LOANS_FDIC" hidden="1">"c6434"</definedName>
    <definedName name="IQ_COMMERCIAL_BANKS_NONTRANSACTION_ACCOUNTS_FDIC" hidden="1">"c6548"</definedName>
    <definedName name="IQ_COMMERCIAL_BANKS_TOTAL_DEPOSITS_FDIC" hidden="1">"c6474"</definedName>
    <definedName name="IQ_COMMERCIAL_BANKS_TOTAL_LOANS_FOREIGN_FDIC" hidden="1">"c6444"</definedName>
    <definedName name="IQ_COMMERCIAL_BANKS_TRANSACTION_ACCOUNTS_FDIC" hidden="1">"c6540"</definedName>
    <definedName name="IQ_COMMERCIAL_INDUSTRIAL_CHARGE_OFFS_FDIC" hidden="1">"c6598"</definedName>
    <definedName name="IQ_COMMERCIAL_INDUSTRIAL_LOANS_NET_FDIC" hidden="1">"c6317"</definedName>
    <definedName name="IQ_COMMERCIAL_INDUSTRIAL_NET_CHARGE_OFFS_FDIC" hidden="1">"c6636"</definedName>
    <definedName name="IQ_COMMERCIAL_INDUSTRIAL_RECOVERIES_FDIC" hidden="1">"c6617"</definedName>
    <definedName name="IQ_COMMERCIAL_INDUSTRIAL_TOTAL_LOANS_FOREIGN_FDIC" hidden="1">"c6451"</definedName>
    <definedName name="IQ_COMMERCIAL_RE_CONSTRUCTION_LAND_DEV_FDIC" hidden="1">"c6526"</definedName>
    <definedName name="IQ_COMMERCIAL_RE_LOANS_FDIC" hidden="1">"c6312"</definedName>
    <definedName name="IQ_COMMITMENTS_MATURITY_EXCEEDING_1YR_FDIC" hidden="1">"c6531"</definedName>
    <definedName name="IQ_COMMITMENTS_NOT_SECURED_RE_FDIC" hidden="1">"c6528"</definedName>
    <definedName name="IQ_COMMITMENTS_SECURED_RE_FDIC" hidden="1">"c6527"</definedName>
    <definedName name="IQ_COMMODITY_EXPOSURES_FDIC" hidden="1">"c6665"</definedName>
    <definedName name="IQ_COMMON_FDIC" hidden="1">"c6350"</definedName>
    <definedName name="IQ_CONSTRUCTION_DEV_LOANS_FDIC" hidden="1">"c6313"</definedName>
    <definedName name="IQ_CONSTRUCTION_LAND_DEVELOPMENT_CHARGE_OFFS_FDIC" hidden="1">"c6594"</definedName>
    <definedName name="IQ_CONSTRUCTION_LAND_DEVELOPMENT_NET_CHARGE_OFFS_FDIC" hidden="1">"c6632"</definedName>
    <definedName name="IQ_CONSTRUCTION_LAND_DEVELOPMENT_RECOVERIES_FDIC" hidden="1">"c6613"</definedName>
    <definedName name="IQ_CONTRACTS_OTHER_COMMODITIES_EQUITIES._FDIC" hidden="1">"c6522"</definedName>
    <definedName name="IQ_CONTRACTS_OTHER_COMMODITIES_EQUITIES_FDIC" hidden="1">"c6522"</definedName>
    <definedName name="IQ_CONV_RATE" hidden="1">"c2192"</definedName>
    <definedName name="IQ_CONVEYED_TO_OTHERS_FDIC" hidden="1">"c6534"</definedName>
    <definedName name="IQ_CORE_CAPITAL_RATIO_FDIC" hidden="1">"c6745"</definedName>
    <definedName name="IQ_CORP_GOODS_PRICE_INDEX_APR_FC_UNUSED_UNUSED_UNUSED" hidden="1">"c8381"</definedName>
    <definedName name="IQ_CORP_GOODS_PRICE_INDEX_APR_UNUSED_UNUSED_UNUSED" hidden="1">"c7501"</definedName>
    <definedName name="IQ_CORP_GOODS_PRICE_INDEX_FC_UNUSED_UNUSED_UNUSED" hidden="1">"c7721"</definedName>
    <definedName name="IQ_CORP_GOODS_PRICE_INDEX_POP_FC_UNUSED_UNUSED_UNUSED" hidden="1">"c7941"</definedName>
    <definedName name="IQ_CORP_GOODS_PRICE_INDEX_POP_UNUSED_UNUSED_UNUSED" hidden="1">"c7061"</definedName>
    <definedName name="IQ_CORP_GOODS_PRICE_INDEX_UNUSED_UNUSED_UNUSED" hidden="1">"c6841"</definedName>
    <definedName name="IQ_CORP_GOODS_PRICE_INDEX_YOY_FC_UNUSED_UNUSED_UNUSED" hidden="1">"c8161"</definedName>
    <definedName name="IQ_CORP_GOODS_PRICE_INDEX_YOY_UNUSED_UNUSED_UNUSED" hidden="1">"c7281"</definedName>
    <definedName name="IQ_COST_OF_FUNDING_ASSETS_FDIC" hidden="1">"c6725"</definedName>
    <definedName name="IQ_CQ">5000</definedName>
    <definedName name="IQ_CREDIT_CARD_CHARGE_OFFS_FDIC" hidden="1">"c6652"</definedName>
    <definedName name="IQ_CREDIT_CARD_LINES_FDIC" hidden="1">"c6525"</definedName>
    <definedName name="IQ_CREDIT_CARD_LOANS_FDIC" hidden="1">"c6319"</definedName>
    <definedName name="IQ_CREDIT_CARD_NET_CHARGE_OFFS_FDIC" hidden="1">"c6654"</definedName>
    <definedName name="IQ_CREDIT_CARD_RECOVERIES_FDIC" hidden="1">"c6653"</definedName>
    <definedName name="IQ_CREDIT_LOSS_PROVISION_NET_CHARGE_OFFS_FDIC" hidden="1">"c6734"</definedName>
    <definedName name="IQ_CURR_ACCT_BALANCE_APR_FC_UNUSED_UNUSED_UNUSED" hidden="1">"c8387"</definedName>
    <definedName name="IQ_CURR_ACCT_BALANCE_APR_UNUSED_UNUSED_UNUSED" hidden="1">"c7507"</definedName>
    <definedName name="IQ_CURR_ACCT_BALANCE_FC_UNUSED_UNUSED_UNUSED" hidden="1">"c7727"</definedName>
    <definedName name="IQ_CURR_ACCT_BALANCE_POP_FC_UNUSED_UNUSED_UNUSED" hidden="1">"c7947"</definedName>
    <definedName name="IQ_CURR_ACCT_BALANCE_POP_UNUSED_UNUSED_UNUSED" hidden="1">"c7067"</definedName>
    <definedName name="IQ_CURR_ACCT_BALANCE_UNUSED_UNUSED_UNUSED" hidden="1">"c6847"</definedName>
    <definedName name="IQ_CURR_ACCT_BALANCE_YOY_FC_UNUSED_UNUSED_UNUSED" hidden="1">"c8167"</definedName>
    <definedName name="IQ_CURR_ACCT_BALANCE_YOY_UNUSED_UNUSED_UNUSED" hidden="1">"c7287"</definedName>
    <definedName name="IQ_CURRENCY_COIN_DOMESTIC_FDIC" hidden="1">"c6388"</definedName>
    <definedName name="IQ_CY">10000</definedName>
    <definedName name="IQ_DAILY">500000</definedName>
    <definedName name="IQ_DEMAND_DEPOSITS_FDIC" hidden="1">"c6489"</definedName>
    <definedName name="IQ_DEPOSIT_ACCOUNTS_LESS_THAN_100K_FDIC" hidden="1">"c6494"</definedName>
    <definedName name="IQ_DEPOSIT_ACCOUNTS_MORE_THAN_100K_FDIC" hidden="1">"c6492"</definedName>
    <definedName name="IQ_DEPOSITORY_INSTITUTIONS_CHARGE_OFFS_FDIC" hidden="1">"c6596"</definedName>
    <definedName name="IQ_DEPOSITORY_INSTITUTIONS_NET_CHARGE_OFFS_FDIC" hidden="1">"c6634"</definedName>
    <definedName name="IQ_DEPOSITORY_INSTITUTIONS_RECOVERIES_FDIC" hidden="1">"c6615"</definedName>
    <definedName name="IQ_DEPOSITS_HELD_DOMESTIC_FDIC" hidden="1">"c6340"</definedName>
    <definedName name="IQ_DEPOSITS_HELD_FOREIGN_FDIC" hidden="1">"c6341"</definedName>
    <definedName name="IQ_DEPOSITS_LESS_THAN_100K_AFTER_THREE_YEARS_FDIC" hidden="1">"c6464"</definedName>
    <definedName name="IQ_DEPOSITS_LESS_THAN_100K_THREE_MONTHS_FDIC" hidden="1">"c6461"</definedName>
    <definedName name="IQ_DEPOSITS_LESS_THAN_100K_THREE_YEARS_FDIC" hidden="1">"c6463"</definedName>
    <definedName name="IQ_DEPOSITS_LESS_THAN_100K_TWELVE_MONTHS_FDIC" hidden="1">"c6462"</definedName>
    <definedName name="IQ_DEPOSITS_MORE_THAN_100K_AFTER_THREE_YEARS_FDIC" hidden="1">"c6469"</definedName>
    <definedName name="IQ_DEPOSITS_MORE_THAN_100K_THREE_MONTHS_FDIC" hidden="1">"c6466"</definedName>
    <definedName name="IQ_DEPOSITS_MORE_THAN_100K_THREE_YEARS_FDIC" hidden="1">"c6468"</definedName>
    <definedName name="IQ_DEPOSITS_MORE_THAN_100K_TWELVE_MONTHS_FDIC" hidden="1">"c6467"</definedName>
    <definedName name="IQ_DERIVATIVES_FDIC" hidden="1">"c6523"</definedName>
    <definedName name="IQ_DIVIDENDS_DECLARED_COMMON_FDIC" hidden="1">"c6659"</definedName>
    <definedName name="IQ_DIVIDENDS_DECLARED_PREFERRED_FDIC" hidden="1">"c6658"</definedName>
    <definedName name="IQ_DIVIDENDS_FDIC" hidden="1">"c6660"</definedName>
    <definedName name="IQ_DNTM" hidden="1">700000</definedName>
    <definedName name="IQ_EARNING_ASSETS_FDIC" hidden="1">"c6360"</definedName>
    <definedName name="IQ_EARNING_ASSETS_YIELD_FDIC" hidden="1">"c6724"</definedName>
    <definedName name="IQ_EARNINGS_COVERAGE_NET_CHARGE_OFFS_FDIC" hidden="1">"c6735"</definedName>
    <definedName name="IQ_ECO_METRIC_6825_UNUSED_UNUSED_UNUSED" hidden="1">"c6825"</definedName>
    <definedName name="IQ_ECO_METRIC_6839_UNUSED_UNUSED_UNUSED" hidden="1">"c6839"</definedName>
    <definedName name="IQ_ECO_METRIC_6896_UNUSED_UNUSED_UNUSED" hidden="1">"c6896"</definedName>
    <definedName name="IQ_ECO_METRIC_6897_UNUSED_UNUSED_UNUSED" hidden="1">"c6897"</definedName>
    <definedName name="IQ_ECO_METRIC_6988_UNUSED_UNUSED_UNUSED" hidden="1">"c6988"</definedName>
    <definedName name="IQ_ECO_METRIC_7045_UNUSED_UNUSED_UNUSED" hidden="1">"c7045"</definedName>
    <definedName name="IQ_ECO_METRIC_7059_UNUSED_UNUSED_UNUSED" hidden="1">"c7059"</definedName>
    <definedName name="IQ_ECO_METRIC_7116_UNUSED_UNUSED_UNUSED" hidden="1">"c7116"</definedName>
    <definedName name="IQ_ECO_METRIC_7117_UNUSED_UNUSED_UNUSED" hidden="1">"c7117"</definedName>
    <definedName name="IQ_ECO_METRIC_7208_UNUSED_UNUSED_UNUSED" hidden="1">"c7208"</definedName>
    <definedName name="IQ_ECO_METRIC_7265_UNUSED_UNUSED_UNUSED" hidden="1">"c7265"</definedName>
    <definedName name="IQ_ECO_METRIC_7279_UNUSED_UNUSED_UNUSED" hidden="1">"c7279"</definedName>
    <definedName name="IQ_ECO_METRIC_7336_UNUSED_UNUSED_UNUSED" hidden="1">"c7336"</definedName>
    <definedName name="IQ_ECO_METRIC_7337_UNUSED_UNUSED_UNUSED" hidden="1">"c7337"</definedName>
    <definedName name="IQ_ECO_METRIC_7428_UNUSED_UNUSED_UNUSED" hidden="1">"c7428"</definedName>
    <definedName name="IQ_ECO_METRIC_7556_UNUSED_UNUSED_UNUSED" hidden="1">"c7556"</definedName>
    <definedName name="IQ_ECO_METRIC_7557_UNUSED_UNUSED_UNUSED" hidden="1">"c7557"</definedName>
    <definedName name="IQ_ECO_METRIC_7648_UNUSED_UNUSED_UNUSED" hidden="1">"c7648"</definedName>
    <definedName name="IQ_ECO_METRIC_7705_UNUSED_UNUSED_UNUSED" hidden="1">"c7705"</definedName>
    <definedName name="IQ_ECO_METRIC_7719_UNUSED_UNUSED_UNUSED" hidden="1">"c7719"</definedName>
    <definedName name="IQ_ECO_METRIC_7776_UNUSED_UNUSED_UNUSED" hidden="1">"c7776"</definedName>
    <definedName name="IQ_ECO_METRIC_7777_UNUSED_UNUSED_UNUSED" hidden="1">"c7777"</definedName>
    <definedName name="IQ_ECO_METRIC_7868_UNUSED_UNUSED_UNUSED" hidden="1">"c7868"</definedName>
    <definedName name="IQ_ECO_METRIC_7925_UNUSED_UNUSED_UNUSED" hidden="1">"c7925"</definedName>
    <definedName name="IQ_ECO_METRIC_7939_UNUSED_UNUSED_UNUSED" hidden="1">"c7939"</definedName>
    <definedName name="IQ_ECO_METRIC_7996_UNUSED_UNUSED_UNUSED" hidden="1">"c7996"</definedName>
    <definedName name="IQ_ECO_METRIC_7997_UNUSED_UNUSED_UNUSED" hidden="1">"c7997"</definedName>
    <definedName name="IQ_ECO_METRIC_8088_UNUSED_UNUSED_UNUSED" hidden="1">"c8088"</definedName>
    <definedName name="IQ_ECO_METRIC_8145_UNUSED_UNUSED_UNUSED" hidden="1">"c8145"</definedName>
    <definedName name="IQ_ECO_METRIC_8159_UNUSED_UNUSED_UNUSED" hidden="1">"c8159"</definedName>
    <definedName name="IQ_ECO_METRIC_8216_UNUSED_UNUSED_UNUSED" hidden="1">"c8216"</definedName>
    <definedName name="IQ_ECO_METRIC_8217_UNUSED_UNUSED_UNUSED" hidden="1">"c8217"</definedName>
    <definedName name="IQ_ECO_METRIC_8308_UNUSED_UNUSED_UNUSED" hidden="1">"c8308"</definedName>
    <definedName name="IQ_ECO_METRIC_8436_UNUSED_UNUSED_UNUSED" hidden="1">"c8436"</definedName>
    <definedName name="IQ_ECO_METRIC_8437_UNUSED_UNUSED_UNUSED" hidden="1">"c8437"</definedName>
    <definedName name="IQ_ECO_METRIC_8528_UNUSED_UNUSED_UNUSED" hidden="1">"c8528"</definedName>
    <definedName name="IQ_EFFICIENCY_RATIO_FDIC" hidden="1">"c6736"</definedName>
    <definedName name="IQ_EQUITY_CAPITAL_ASSETS_FDIC" hidden="1">"c6744"</definedName>
    <definedName name="IQ_EQUITY_FDIC" hidden="1">"c6353"</definedName>
    <definedName name="IQ_EQUITY_SECURITIES_FDIC" hidden="1">"c6304"</definedName>
    <definedName name="IQ_EQUITY_SECURITY_EXPOSURES_FDIC" hidden="1">"c6664"</definedName>
    <definedName name="IQ_ESTIMATED_ASSESSABLE_DEPOSITS_FDIC" hidden="1">"c6490"</definedName>
    <definedName name="IQ_ESTIMATED_INSURED_DEPOSITS_FDIC" hidden="1">"c6491"</definedName>
    <definedName name="IQ_EXPENSE_CODE_" hidden="1">"0"</definedName>
    <definedName name="IQ_EXPORTS_APR_FC_UNUSED_UNUSED_UNUSED" hidden="1">"c8401"</definedName>
    <definedName name="IQ_EXPORTS_APR_UNUSED_UNUSED_UNUSED" hidden="1">"c7521"</definedName>
    <definedName name="IQ_EXPORTS_FC_UNUSED_UNUSED_UNUSED" hidden="1">"c7741"</definedName>
    <definedName name="IQ_EXPORTS_GOODS_REAL_SAAR_APR_FC_UNUSED_UNUSED_UNUSED" hidden="1">"c8512"</definedName>
    <definedName name="IQ_EXPORTS_GOODS_REAL_SAAR_APR_UNUSED_UNUSED_UNUSED" hidden="1">"c7632"</definedName>
    <definedName name="IQ_EXPORTS_GOODS_REAL_SAAR_FC_UNUSED_UNUSED_UNUSED" hidden="1">"c7852"</definedName>
    <definedName name="IQ_EXPORTS_GOODS_REAL_SAAR_POP_FC_UNUSED_UNUSED_UNUSED" hidden="1">"c8072"</definedName>
    <definedName name="IQ_EXPORTS_GOODS_REAL_SAAR_POP_UNUSED_UNUSED_UNUSED" hidden="1">"c7192"</definedName>
    <definedName name="IQ_EXPORTS_GOODS_REAL_SAAR_UNUSED_UNUSED_UNUSED" hidden="1">"c6972"</definedName>
    <definedName name="IQ_EXPORTS_GOODS_REAL_SAAR_YOY_FC_UNUSED_UNUSED_UNUSED" hidden="1">"c8292"</definedName>
    <definedName name="IQ_EXPORTS_GOODS_REAL_SAAR_YOY_UNUSED_UNUSED_UNUSED" hidden="1">"c7412"</definedName>
    <definedName name="IQ_EXPORTS_POP_FC_UNUSED_UNUSED_UNUSED" hidden="1">"c7961"</definedName>
    <definedName name="IQ_EXPORTS_POP_UNUSED_UNUSED_UNUSED" hidden="1">"c7081"</definedName>
    <definedName name="IQ_EXPORTS_SERVICES_REAL_SAAR_APR_FC_UNUSED_UNUSED_UNUSED" hidden="1">"c8516"</definedName>
    <definedName name="IQ_EXPORTS_SERVICES_REAL_SAAR_APR_UNUSED_UNUSED_UNUSED" hidden="1">"c7636"</definedName>
    <definedName name="IQ_EXPORTS_SERVICES_REAL_SAAR_FC_UNUSED_UNUSED_UNUSED" hidden="1">"c7856"</definedName>
    <definedName name="IQ_EXPORTS_SERVICES_REAL_SAAR_POP_FC_UNUSED_UNUSED_UNUSED" hidden="1">"c8076"</definedName>
    <definedName name="IQ_EXPORTS_SERVICES_REAL_SAAR_POP_UNUSED_UNUSED_UNUSED" hidden="1">"c7196"</definedName>
    <definedName name="IQ_EXPORTS_SERVICES_REAL_SAAR_UNUSED_UNUSED_UNUSED" hidden="1">"c6976"</definedName>
    <definedName name="IQ_EXPORTS_SERVICES_REAL_SAAR_YOY_FC_UNUSED_UNUSED_UNUSED" hidden="1">"c8296"</definedName>
    <definedName name="IQ_EXPORTS_SERVICES_REAL_SAAR_YOY_UNUSED_UNUSED_UNUSED" hidden="1">"c7416"</definedName>
    <definedName name="IQ_EXPORTS_UNUSED_UNUSED_UNUSED" hidden="1">"c6861"</definedName>
    <definedName name="IQ_EXPORTS_YOY_FC_UNUSED_UNUSED_UNUSED" hidden="1">"c8181"</definedName>
    <definedName name="IQ_EXPORTS_YOY_UNUSED_UNUSED_UNUSED" hidden="1">"c7301"</definedName>
    <definedName name="IQ_EXTRAORDINARY_GAINS_FDIC" hidden="1">"c6586"</definedName>
    <definedName name="IQ_FAIR_VALUE_FDIC" hidden="1">"c6427"</definedName>
    <definedName name="IQ_FARM_LOANS_NET_FDIC" hidden="1">"c6316"</definedName>
    <definedName name="IQ_FARM_LOANS_TOTAL_LOANS_FOREIGN_FDIC" hidden="1">"c6450"</definedName>
    <definedName name="IQ_FARMLAND_LOANS_FDIC" hidden="1">"c6314"</definedName>
    <definedName name="IQ_FED_FUNDS_PURCHASED_FDIC" hidden="1">"c6343"</definedName>
    <definedName name="IQ_FED_FUNDS_SOLD_FDIC" hidden="1">"c6307"</definedName>
    <definedName name="IQ_FH">100000</definedName>
    <definedName name="IQ_FHLB_ADVANCES_FDIC" hidden="1">"c6366"</definedName>
    <definedName name="IQ_FIDUCIARY_ACTIVITIES_FDIC" hidden="1">"c6571"</definedName>
    <definedName name="IQ_FIFETEEN_YEAR_FIXED_AND_FLOATING_RATE_FDIC" hidden="1">"c6423"</definedName>
    <definedName name="IQ_FIFETEEN_YEAR_MORTGAGE_PASS_THROUGHS_FDIC" hidden="1">"c6415"</definedName>
    <definedName name="IQ_FIN_DIV_CURRENT_PORT_DEBT_TOTAL" hidden="1">"c5524"</definedName>
    <definedName name="IQ_FIN_DIV_CURRENT_PORT_LEASES_TOTAL" hidden="1">"c5523"</definedName>
    <definedName name="IQ_FIN_DIV_DEBT_LT_TOTAL" hidden="1">"c5526"</definedName>
    <definedName name="IQ_FIN_DIV_LEASES_LT_TOTAL" hidden="1">"c5525"</definedName>
    <definedName name="IQ_FIN_DIV_NOTES_PAY_TOTAL" hidden="1">"c5522"</definedName>
    <definedName name="IQ_FIVE_YEAR_FIXED_AND_FLOATING_RATE_FDIC" hidden="1">"c6422"</definedName>
    <definedName name="IQ_FIVE_YEAR_MORTGAGE_PASS_THROUGHS_FDIC" hidden="1">"c6414"</definedName>
    <definedName name="IQ_FIXED_INVEST_APR_FC_UNUSED_UNUSED_UNUSED" hidden="1">"c8410"</definedName>
    <definedName name="IQ_FIXED_INVEST_APR_UNUSED_UNUSED_UNUSED" hidden="1">"c7530"</definedName>
    <definedName name="IQ_FIXED_INVEST_FC_UNUSED_UNUSED_UNUSED" hidden="1">"c7750"</definedName>
    <definedName name="IQ_FIXED_INVEST_POP_FC_UNUSED_UNUSED_UNUSED" hidden="1">"c7970"</definedName>
    <definedName name="IQ_FIXED_INVEST_POP_UNUSED_UNUSED_UNUSED" hidden="1">"c7090"</definedName>
    <definedName name="IQ_FIXED_INVEST_REAL_APR_FC_UNUSED_UNUSED_UNUSED" hidden="1">"c8518"</definedName>
    <definedName name="IQ_FIXED_INVEST_REAL_APR_UNUSED_UNUSED_UNUSED" hidden="1">"c7638"</definedName>
    <definedName name="IQ_FIXED_INVEST_REAL_FC_UNUSED_UNUSED_UNUSED" hidden="1">"c7858"</definedName>
    <definedName name="IQ_FIXED_INVEST_REAL_POP_FC_UNUSED_UNUSED_UNUSED" hidden="1">"c8078"</definedName>
    <definedName name="IQ_FIXED_INVEST_REAL_POP_UNUSED_UNUSED_UNUSED" hidden="1">"c7198"</definedName>
    <definedName name="IQ_FIXED_INVEST_REAL_UNUSED_UNUSED_UNUSED" hidden="1">"c6978"</definedName>
    <definedName name="IQ_FIXED_INVEST_REAL_YOY_FC_UNUSED_UNUSED_UNUSED" hidden="1">"c8298"</definedName>
    <definedName name="IQ_FIXED_INVEST_REAL_YOY_UNUSED_UNUSED_UNUSED" hidden="1">"c7418"</definedName>
    <definedName name="IQ_FIXED_INVEST_UNUSED_UNUSED_UNUSED" hidden="1">"c6870"</definedName>
    <definedName name="IQ_FIXED_INVEST_YOY_FC_UNUSED_UNUSED_UNUSED" hidden="1">"c8190"</definedName>
    <definedName name="IQ_FIXED_INVEST_YOY_UNUSED_UNUSED_UNUSED" hidden="1">"c7310"</definedName>
    <definedName name="IQ_FNMA_FHLMC_FDIC" hidden="1">"c6397"</definedName>
    <definedName name="IQ_FNMA_FHLMC_GNMA_FDIC" hidden="1">"c6399"</definedName>
    <definedName name="IQ_FORECLOSED_PROPERTIES_FDIC" hidden="1">"c6459"</definedName>
    <definedName name="IQ_FOREIGN_BANK_LOANS_FDIC" hidden="1">"c6437"</definedName>
    <definedName name="IQ_FOREIGN_BANKS_DEPOSITS_FOREIGN_FDIC" hidden="1">"c6481"</definedName>
    <definedName name="IQ_FOREIGN_BANKS_LOAN_CHARG_OFFS_FDIC" hidden="1">"c6645"</definedName>
    <definedName name="IQ_FOREIGN_BANKS_NET_CHARGE_OFFS_FDIC" hidden="1">"c6647"</definedName>
    <definedName name="IQ_FOREIGN_BANKS_NONTRANSACTION_ACCOUNTS_FDIC" hidden="1">"c6550"</definedName>
    <definedName name="IQ_FOREIGN_BANKS_RECOVERIES_FDIC" hidden="1">"c6646"</definedName>
    <definedName name="IQ_FOREIGN_BANKS_TRANSACTION_ACCOUNTS_FDIC" hidden="1">"c6542"</definedName>
    <definedName name="IQ_FOREIGN_BRANCHES_U.S._BANKS_LOANS_FDIC" hidden="1">"c6438"</definedName>
    <definedName name="IQ_FOREIGN_BRANCHES_US_BANKS_FDIC" hidden="1">"c6392"</definedName>
    <definedName name="IQ_FOREIGN_BRANCHES_US_BANKS_LOANS_FDIC" hidden="1">"c6438"</definedName>
    <definedName name="IQ_FOREIGN_COUNTRIES_BANKS_TOTAL_LOANS_FOREIGN_FDIC" hidden="1">"c6445"</definedName>
    <definedName name="IQ_FOREIGN_DEBT_SECURITIES_FDIC" hidden="1">"c6303"</definedName>
    <definedName name="IQ_FOREIGN_DEPOSITS_NONTRANSACTION_ACCOUNTS_FDIC" hidden="1">"c6549"</definedName>
    <definedName name="IQ_FOREIGN_DEPOSITS_TRANSACTION_ACCOUNTS_FDIC" hidden="1">"c6541"</definedName>
    <definedName name="IQ_FOREIGN_EXCHANGE_EXPOSURES_FDIC" hidden="1">"c6663"</definedName>
    <definedName name="IQ_FOREIGN_GOVERNMENT_LOANS_FDIC" hidden="1">"c6430"</definedName>
    <definedName name="IQ_FOREIGN_GOVERNMENTS_CHARGE_OFFS_FDIC" hidden="1">"c6600"</definedName>
    <definedName name="IQ_FOREIGN_GOVERNMENTS_DEPOSITS_FOREIGN_FDIC" hidden="1">"c6482"</definedName>
    <definedName name="IQ_FOREIGN_GOVERNMENTS_NET_CHARGE_OFFS_FDIC" hidden="1">"c6638"</definedName>
    <definedName name="IQ_FOREIGN_GOVERNMENTS_NONTRANSACTION_ACCOUNTS_FDIC" hidden="1">"c6551"</definedName>
    <definedName name="IQ_FOREIGN_GOVERNMENTS_RECOVERIES_FDIC" hidden="1">"c6619"</definedName>
    <definedName name="IQ_FOREIGN_GOVERNMENTS_TOTAL_DEPOSITS_FDIC" hidden="1">"c6476"</definedName>
    <definedName name="IQ_FOREIGN_GOVERNMENTS_TRANSACTION_ACCOUNTS_FDIC" hidden="1">"c6543"</definedName>
    <definedName name="IQ_FQ">500</definedName>
    <definedName name="IQ_FULLY_INSURED_DEPOSITS_FDIC" hidden="1">"c6487"</definedName>
    <definedName name="IQ_FUTURES_FORWARD_CONTRACTS_NOTIONAL_AMOUNT_FDIC" hidden="1">"c6518"</definedName>
    <definedName name="IQ_FUTURES_FORWARD_CONTRACTS_RATE_RISK_FDIC" hidden="1">"c6508"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_CONTRACTS_FDIC" hidden="1">"c6517"</definedName>
    <definedName name="IQ_FX_CONTRACTS_SPOT_FDIC" hidden="1">"c6356"</definedName>
    <definedName name="IQ_FY">1000</definedName>
    <definedName name="IQ_GAIN_SALE_LOANS_FDIC" hidden="1">"c6673"</definedName>
    <definedName name="IQ_GAIN_SALE_RE_FDIC" hidden="1">"c6674"</definedName>
    <definedName name="IQ_GAINS_SALE_ASSETS_FDIC" hidden="1">"c6675"</definedName>
    <definedName name="IQ_GNMA_FDIC" hidden="1">"c6398"</definedName>
    <definedName name="IQ_GOODWILL_FDIC" hidden="1">"c6334"</definedName>
    <definedName name="IQ_GOODWILL_IMPAIRMENT_FDIC" hidden="1">"c6678"</definedName>
    <definedName name="IQ_GOODWILL_INTAN_FDIC" hidden="1">"c6333"</definedName>
    <definedName name="IQ_HELD_MATURITY_FDIC" hidden="1">"c6408"</definedName>
    <definedName name="IQ_HOME_EQUITY_LOC_NET_CHARGE_OFFS_FDIC" hidden="1">"c6644"</definedName>
    <definedName name="IQ_HOME_EQUITY_LOC_TOTAL_CHARGE_OFFS_FDIC" hidden="1">"c6606"</definedName>
    <definedName name="IQ_HOME_EQUITY_LOC_TOTAL_RECOVERIES_FDIC" hidden="1">"c6625"</definedName>
    <definedName name="IQ_HOUSING_COMPLETIONS_SINGLE_FAM_APR_FC_UNUSED_UNUSED_UNUSED" hidden="1">"c8422"</definedName>
    <definedName name="IQ_HOUSING_COMPLETIONS_SINGLE_FAM_APR_UNUSED_UNUSED_UNUSED" hidden="1">"c7542"</definedName>
    <definedName name="IQ_HOUSING_COMPLETIONS_SINGLE_FAM_FC_UNUSED_UNUSED_UNUSED" hidden="1">"c7762"</definedName>
    <definedName name="IQ_HOUSING_COMPLETIONS_SINGLE_FAM_POP_FC_UNUSED_UNUSED_UNUSED" hidden="1">"c7982"</definedName>
    <definedName name="IQ_HOUSING_COMPLETIONS_SINGLE_FAM_POP_UNUSED_UNUSED_UNUSED" hidden="1">"c7102"</definedName>
    <definedName name="IQ_HOUSING_COMPLETIONS_SINGLE_FAM_UNUSED_UNUSED_UNUSED" hidden="1">"c6882"</definedName>
    <definedName name="IQ_HOUSING_COMPLETIONS_SINGLE_FAM_YOY_FC_UNUSED_UNUSED_UNUSED" hidden="1">"c8202"</definedName>
    <definedName name="IQ_HOUSING_COMPLETIONS_SINGLE_FAM_YOY_UNUSED_UNUSED_UNUSED" hidden="1">"c7322"</definedName>
    <definedName name="IQ_IMPORTS_GOODS_REAL_SAAR_APR_FC_UNUSED_UNUSED_UNUSED" hidden="1">"c8523"</definedName>
    <definedName name="IQ_IMPORTS_GOODS_REAL_SAAR_APR_UNUSED_UNUSED_UNUSED" hidden="1">"c7643"</definedName>
    <definedName name="IQ_IMPORTS_GOODS_REAL_SAAR_FC_UNUSED_UNUSED_UNUSED" hidden="1">"c7863"</definedName>
    <definedName name="IQ_IMPORTS_GOODS_REAL_SAAR_POP_FC_UNUSED_UNUSED_UNUSED" hidden="1">"c8083"</definedName>
    <definedName name="IQ_IMPORTS_GOODS_REAL_SAAR_POP_UNUSED_UNUSED_UNUSED" hidden="1">"c7203"</definedName>
    <definedName name="IQ_IMPORTS_GOODS_REAL_SAAR_UNUSED_UNUSED_UNUSED" hidden="1">"c6983"</definedName>
    <definedName name="IQ_IMPORTS_GOODS_REAL_SAAR_YOY_FC_UNUSED_UNUSED_UNUSED" hidden="1">"c8303"</definedName>
    <definedName name="IQ_IMPORTS_GOODS_REAL_SAAR_YOY_UNUSED_UNUSED_UNUSED" hidden="1">"c7423"</definedName>
    <definedName name="IQ_IMPORTS_GOODS_SERVICES_APR_FC_UNUSED_UNUSED_UNUSED" hidden="1">"c8429"</definedName>
    <definedName name="IQ_IMPORTS_GOODS_SERVICES_APR_UNUSED_UNUSED_UNUSED" hidden="1">"c7549"</definedName>
    <definedName name="IQ_IMPORTS_GOODS_SERVICES_FC_UNUSED_UNUSED_UNUSED" hidden="1">"c7769"</definedName>
    <definedName name="IQ_IMPORTS_GOODS_SERVICES_POP_FC_UNUSED_UNUSED_UNUSED" hidden="1">"c7989"</definedName>
    <definedName name="IQ_IMPORTS_GOODS_SERVICES_POP_UNUSED_UNUSED_UNUSED" hidden="1">"c7109"</definedName>
    <definedName name="IQ_IMPORTS_GOODS_SERVICES_REAL_SAAR_APR_FC_UNUSED_UNUSED_UNUSED" hidden="1">"c8524"</definedName>
    <definedName name="IQ_IMPORTS_GOODS_SERVICES_REAL_SAAR_APR_UNUSED_UNUSED_UNUSED" hidden="1">"c7644"</definedName>
    <definedName name="IQ_IMPORTS_GOODS_SERVICES_REAL_SAAR_FC_UNUSED_UNUSED_UNUSED" hidden="1">"c7864"</definedName>
    <definedName name="IQ_IMPORTS_GOODS_SERVICES_REAL_SAAR_POP_FC_UNUSED_UNUSED_UNUSED" hidden="1">"c8084"</definedName>
    <definedName name="IQ_IMPORTS_GOODS_SERVICES_REAL_SAAR_POP_UNUSED_UNUSED_UNUSED" hidden="1">"c7204"</definedName>
    <definedName name="IQ_IMPORTS_GOODS_SERVICES_REAL_SAAR_UNUSED_UNUSED_UNUSED" hidden="1">"c6984"</definedName>
    <definedName name="IQ_IMPORTS_GOODS_SERVICES_REAL_SAAR_YOY_FC_UNUSED_UNUSED_UNUSED" hidden="1">"c8304"</definedName>
    <definedName name="IQ_IMPORTS_GOODS_SERVICES_REAL_SAAR_YOY_UNUSED_UNUSED_UNUSED" hidden="1">"c7424"</definedName>
    <definedName name="IQ_IMPORTS_GOODS_SERVICES_UNUSED_UNUSED_UNUSED" hidden="1">"c6889"</definedName>
    <definedName name="IQ_IMPORTS_GOODS_SERVICES_YOY_FC_UNUSED_UNUSED_UNUSED" hidden="1">"c8209"</definedName>
    <definedName name="IQ_IMPORTS_GOODS_SERVICES_YOY_UNUSED_UNUSED_UNUSED" hidden="1">"c7329"</definedName>
    <definedName name="IQ_INCIDENTAL_CHANGES_BUSINESS_COMBINATIONS_FDIC" hidden="1">"c6502"</definedName>
    <definedName name="IQ_INCOME_BEFORE_EXTRA_FDIC" hidden="1">"c6585"</definedName>
    <definedName name="IQ_INCOME_EARNED_FDIC" hidden="1">"c6359"</definedName>
    <definedName name="IQ_INCOME_TAXES_FDIC" hidden="1">"c6582"</definedName>
    <definedName name="IQ_INDIVIDUALS_CHARGE_OFFS_FDIC" hidden="1">"c6599"</definedName>
    <definedName name="IQ_INDIVIDUALS_LOANS_FDIC" hidden="1">"c6318"</definedName>
    <definedName name="IQ_INDIVIDUALS_NET_CHARGE_OFFS_FDIC" hidden="1">"c6637"</definedName>
    <definedName name="IQ_INDIVIDUALS_OTHER_LOANS_FDIC" hidden="1">"c6321"</definedName>
    <definedName name="IQ_INDIVIDUALS_PARTNERSHIPS_CORP_DEPOSITS_FOREIGN_FDIC" hidden="1">"c6479"</definedName>
    <definedName name="IQ_INDIVIDUALS_PARTNERSHIPS_CORP_NONTRANSACTION_ACCOUNTS_FDIC" hidden="1">"c6545"</definedName>
    <definedName name="IQ_INDIVIDUALS_PARTNERSHIPS_CORP_TOTAL_DEPOSITS_FDIC" hidden="1">"c6471"</definedName>
    <definedName name="IQ_INDIVIDUALS_PARTNERSHIPS_CORP_TRANSACTION_ACCOUNTS_FDIC" hidden="1">"c6537"</definedName>
    <definedName name="IQ_INDIVIDUALS_RECOVERIES_FDIC" hidden="1">"c6618"</definedName>
    <definedName name="IQ_INSIDER_LOANS_FDIC" hidden="1">"c6365"</definedName>
    <definedName name="IQ_INSTITUTIONS_EARNINGS_GAINS_FDIC" hidden="1">"c6723"</definedName>
    <definedName name="IQ_INSURANCE_COMMISSION_FEES_FDIC" hidden="1">"c6670"</definedName>
    <definedName name="IQ_INSURANCE_UNDERWRITING_INCOME_FDIC" hidden="1">"c6671"</definedName>
    <definedName name="IQ_INT_DEMAND_NOTES_FDIC" hidden="1">"c6567"</definedName>
    <definedName name="IQ_INT_DOMESTIC_DEPOSITS_FDIC" hidden="1">"c6564"</definedName>
    <definedName name="IQ_INT_EXP_TOTAL_FDIC" hidden="1">"c6569"</definedName>
    <definedName name="IQ_INT_FED_FUNDS_FDIC" hidden="1">"c6566"</definedName>
    <definedName name="IQ_INT_FOREIGN_DEPOSITS_FDIC" hidden="1">"c6565"</definedName>
    <definedName name="IQ_INT_INC_DEPOSITORY_INST_FDIC" hidden="1">"c6558"</definedName>
    <definedName name="IQ_INT_INC_DOM_LOANS_FDIC" hidden="1">"c6555"</definedName>
    <definedName name="IQ_INT_INC_FED_FUNDS_FDIC" hidden="1">"c6561"</definedName>
    <definedName name="IQ_INT_INC_FOREIGN_LOANS_FDIC" hidden="1">"c6556"</definedName>
    <definedName name="IQ_INT_INC_LEASE_RECEIVABLES_FDIC" hidden="1">"c6557"</definedName>
    <definedName name="IQ_INT_INC_OTHER_FDIC" hidden="1">"c6562"</definedName>
    <definedName name="IQ_INT_INC_SECURITIES_FDIC" hidden="1">"c6559"</definedName>
    <definedName name="IQ_INT_INC_TOTAL_FDIC" hidden="1">"c6563"</definedName>
    <definedName name="IQ_INT_INC_TRADING_ACCOUNTS_FDIC" hidden="1">"c6560"</definedName>
    <definedName name="IQ_INT_SUB_NOTES_FDIC" hidden="1">"c6568"</definedName>
    <definedName name="IQ_INTEREST_BEARING_BALANCES_FDIC" hidden="1">"c6371"</definedName>
    <definedName name="IQ_INTEREST_BEARING_DEPOSITS_DOMESTIC_FDIC" hidden="1">"c6478"</definedName>
    <definedName name="IQ_INTEREST_BEARING_DEPOSITS_FDIC" hidden="1">"c6373"</definedName>
    <definedName name="IQ_INTEREST_BEARING_DEPOSITS_FOREIGN_FDIC" hidden="1">"c6485"</definedName>
    <definedName name="IQ_INTEREST_RATE_CONTRACTS_FDIC" hidden="1">"c6512"</definedName>
    <definedName name="IQ_INTEREST_RATE_EXPOSURES_FDIC" hidden="1">"c6662"</definedName>
    <definedName name="IQ_INVESTMENT_BANKING_OTHER_FEES_FDIC" hidden="1">"c6666"</definedName>
    <definedName name="IQ_IRA_KEOGH_ACCOUNTS_FDIC" hidden="1">"c6496"</definedName>
    <definedName name="IQ_ISM_SERVICES_APR_FC_UNUSED_UNUSED_UNUSED" hidden="1">"c8443"</definedName>
    <definedName name="IQ_ISM_SERVICES_APR_UNUSED_UNUSED_UNUSED" hidden="1">"c7563"</definedName>
    <definedName name="IQ_ISM_SERVICES_FC_UNUSED_UNUSED_UNUSED" hidden="1">"c7783"</definedName>
    <definedName name="IQ_ISM_SERVICES_POP_FC_UNUSED_UNUSED_UNUSED" hidden="1">"c8003"</definedName>
    <definedName name="IQ_ISM_SERVICES_POP_UNUSED_UNUSED_UNUSED" hidden="1">"c7123"</definedName>
    <definedName name="IQ_ISM_SERVICES_UNUSED_UNUSED_UNUSED" hidden="1">"c6903"</definedName>
    <definedName name="IQ_ISM_SERVICES_YOY_FC_UNUSED_UNUSED_UNUSED" hidden="1">"c8223"</definedName>
    <definedName name="IQ_ISM_SERVICES_YOY_UNUSED_UNUSED_UNUSED" hidden="1">"c7343"</definedName>
    <definedName name="IQ_ISSUED_GUARANTEED_US_FDIC" hidden="1">"c6404"</definedName>
    <definedName name="IQ_LATESTK" hidden="1">1000</definedName>
    <definedName name="IQ_LATESTQ" hidden="1">500</definedName>
    <definedName name="IQ_LEASE_FINANCING_RECEIVABLES_CHARGE_OFFS_FDIC" hidden="1">"c6602"</definedName>
    <definedName name="IQ_LEASE_FINANCING_RECEIVABLES_FDIC" hidden="1">"c6433"</definedName>
    <definedName name="IQ_LEASE_FINANCING_RECEIVABLES_NET_CHARGE_OFFS_FDIC" hidden="1">"c6640"</definedName>
    <definedName name="IQ_LEASE_FINANCING_RECEIVABLES_RECOVERIES_FDIC" hidden="1">"c6621"</definedName>
    <definedName name="IQ_LEASE_FINANCING_RECEIVABLES_TOTAL_LOANS_FOREIGN_FDIC" hidden="1">"c6449"</definedName>
    <definedName name="IQ_LIFE_INSURANCE_ASSETS_FDIC" hidden="1">"c6372"</definedName>
    <definedName name="IQ_LOAN_COMMITMENTS_REVOLVING_FDIC" hidden="1">"c6524"</definedName>
    <definedName name="IQ_LOAN_LOSS_ALLOW_FDIC" hidden="1">"c6326"</definedName>
    <definedName name="IQ_LOAN_LOSS_ALLOWANCE_NONCURRENT_LOANS_FDIC" hidden="1">"c6740"</definedName>
    <definedName name="IQ_LOAN_LOSSES_FDIC" hidden="1">"c6580"</definedName>
    <definedName name="IQ_LOANS_AND_LEASES_HELD_FDIC" hidden="1">"c6367"</definedName>
    <definedName name="IQ_LOANS_DEPOSITORY_INSTITUTIONS_FDIC" hidden="1">"c6382"</definedName>
    <definedName name="IQ_LOANS_HELD_FOREIGN_FDIC" hidden="1">"c6315"</definedName>
    <definedName name="IQ_LOANS_LEASES_FOREIGN_FDIC" hidden="1">"c6383"</definedName>
    <definedName name="IQ_LOANS_LEASES_GROSS_FDIC" hidden="1">"c6323"</definedName>
    <definedName name="IQ_LOANS_LEASES_GROSS_FOREIGN_FDIC" hidden="1">"c6384"</definedName>
    <definedName name="IQ_LOANS_LEASES_NET_FDIC" hidden="1">"c6327"</definedName>
    <definedName name="IQ_LOANS_LEASES_NET_UNEARNED_FDIC" hidden="1">"c6325"</definedName>
    <definedName name="IQ_LOANS_NOT_SECURED_RE_FDIC" hidden="1">"c6381"</definedName>
    <definedName name="IQ_LOANS_SECURED_BY_RE_CHARGE_OFFS_FDIC" hidden="1">"c6588"</definedName>
    <definedName name="IQ_LOANS_SECURED_BY_RE_RECOVERIES_FDIC" hidden="1">"c6607"</definedName>
    <definedName name="IQ_LOANS_SECURED_NON_US_FDIC" hidden="1">"c6380"</definedName>
    <definedName name="IQ_LOANS_SECURED_RE_NET_CHARGE_OFFS_FDIC" hidden="1">"c6626"</definedName>
    <definedName name="IQ_LOANS_TO_DEPOSITORY_INSTITUTIONS_FOREIGN_FDIC" hidden="1">"c6453"</definedName>
    <definedName name="IQ_LOANS_TO_FOREIGN_GOVERNMENTS_FDIC" hidden="1">"c6448"</definedName>
    <definedName name="IQ_LOANS_TO_INDIVIDUALS_FOREIGN_FDIC" hidden="1">"c6452"</definedName>
    <definedName name="IQ_LONG_TERM_ASSETS_FDIC" hidden="1">"c6361"</definedName>
    <definedName name="IQ_LOSS_ALLOWANCE_LOANS_FDIC" hidden="1">"c6739"</definedName>
    <definedName name="IQ_LTM">2000</definedName>
    <definedName name="IQ_LTMMONTH" hidden="1">120000</definedName>
    <definedName name="IQ_MATURITY_ONE_YEAR_LESS_FDIC" hidden="1">"c6425"</definedName>
    <definedName name="IQ_MEDIAN_NEW_HOME_SALES_APR_FC_UNUSED_UNUSED_UNUSED" hidden="1">"c8460"</definedName>
    <definedName name="IQ_MEDIAN_NEW_HOME_SALES_APR_UNUSED_UNUSED_UNUSED" hidden="1">"c7580"</definedName>
    <definedName name="IQ_MEDIAN_NEW_HOME_SALES_FC_UNUSED_UNUSED_UNUSED" hidden="1">"c7800"</definedName>
    <definedName name="IQ_MEDIAN_NEW_HOME_SALES_POP_FC_UNUSED_UNUSED_UNUSED" hidden="1">"c8020"</definedName>
    <definedName name="IQ_MEDIAN_NEW_HOME_SALES_POP_UNUSED_UNUSED_UNUSED" hidden="1">"c7140"</definedName>
    <definedName name="IQ_MEDIAN_NEW_HOME_SALES_UNUSED_UNUSED_UNUSED" hidden="1">"c6920"</definedName>
    <definedName name="IQ_MEDIAN_NEW_HOME_SALES_YOY_FC_UNUSED_UNUSED_UNUSED" hidden="1">"c8240"</definedName>
    <definedName name="IQ_MEDIAN_NEW_HOME_SALES_YOY_UNUSED_UNUSED_UNUSED" hidden="1">"c7360"</definedName>
    <definedName name="IQ_MONEY_MARKET_DEPOSIT_ACCOUNTS_FDIC" hidden="1">"c6553"</definedName>
    <definedName name="IQ_MONTH">15000</definedName>
    <definedName name="IQ_MORTGAGE_BACKED_SECURITIES_FDIC" hidden="1">"c6402"</definedName>
    <definedName name="IQ_MORTGAGE_SERVICING_FDIC" hidden="1">"c6335"</definedName>
    <definedName name="IQ_MTD" hidden="1">800000</definedName>
    <definedName name="IQ_MULTIFAMILY_RESIDENTIAL_LOANS_FDIC" hidden="1">"c6311"</definedName>
    <definedName name="IQ_NAMES_REVISION_DATE_" hidden="1">42796.714224537</definedName>
    <definedName name="IQ_NET_CHARGE_OFFS_FDIC" hidden="1">"c6641"</definedName>
    <definedName name="IQ_NET_CHARGE_OFFS_LOANS_FDIC" hidden="1">"c6751"</definedName>
    <definedName name="IQ_NET_INCOME_FDIC" hidden="1">"c6587"</definedName>
    <definedName name="IQ_NET_INT_INC_BNK_FDIC" hidden="1">"c6570"</definedName>
    <definedName name="IQ_NET_INTEREST_MARGIN_FDIC" hidden="1">"c6726"</definedName>
    <definedName name="IQ_NET_LOANS_LEASES_CORE_DEPOSITS_FDIC" hidden="1">"c6743"</definedName>
    <definedName name="IQ_NET_LOANS_LEASES_DEPOSITS_FDIC" hidden="1">"c6742"</definedName>
    <definedName name="IQ_NET_OPERATING_INCOME_ASSETS_FDIC" hidden="1">"c6729"</definedName>
    <definedName name="IQ_NET_SECURITIZATION_INCOME_FDIC" hidden="1">"c6669"</definedName>
    <definedName name="IQ_NET_SERVICING_FEES_FDIC" hidden="1">"c6668"</definedName>
    <definedName name="IQ_NON_INT_EXP_FDIC" hidden="1">"c6579"</definedName>
    <definedName name="IQ_NON_INT_INC_FDIC" hidden="1">"c6575"</definedName>
    <definedName name="IQ_NON_US_ADDRESSEES_TOTAL_LOANS_FOREIGN_FDIC" hidden="1">"c6443"</definedName>
    <definedName name="IQ_NON_US_CHARGE_OFFS_AND_RECOVERIES_FDIC" hidden="1">"c6650"</definedName>
    <definedName name="IQ_NON_US_CHARGE_OFFS_FDIC" hidden="1">"c6648"</definedName>
    <definedName name="IQ_NON_US_COMMERCIAL_INDUSTRIAL_CHARGE_OFFS_FDIC" hidden="1">"c6651"</definedName>
    <definedName name="IQ_NON_US_NET_LOANS_FDIC" hidden="1">"c6376"</definedName>
    <definedName name="IQ_NON_US_RECOVERIES_FDIC" hidden="1">"c6649"</definedName>
    <definedName name="IQ_NONCURRENT_LOANS_1_4_FAMILY_FDIC" hidden="1">"c6770"</definedName>
    <definedName name="IQ_NONCURRENT_LOANS_COMMERCIAL_INDUSTRIAL_FDIC" hidden="1">"c6773"</definedName>
    <definedName name="IQ_NONCURRENT_LOANS_COMMERCIAL_RE_FDIC" hidden="1">"c6768"</definedName>
    <definedName name="IQ_NONCURRENT_LOANS_COMMERCIAL_RE_NOT_SECURED_FDIC" hidden="1">"c6778"</definedName>
    <definedName name="IQ_NONCURRENT_LOANS_CONSTRUCTION_LAND_DEV_FDIC" hidden="1">"c6767"</definedName>
    <definedName name="IQ_NONCURRENT_LOANS_CREDIT_CARD_FDIC" hidden="1">"c6775"</definedName>
    <definedName name="IQ_NONCURRENT_LOANS_GUARANTEED_FDIC" hidden="1">"c6358"</definedName>
    <definedName name="IQ_NONCURRENT_LOANS_HOME_EQUITY_FDIC" hidden="1">"c6771"</definedName>
    <definedName name="IQ_NONCURRENT_LOANS_INDIVIDUALS_FDIC" hidden="1">"c6774"</definedName>
    <definedName name="IQ_NONCURRENT_LOANS_LEASES_FDIC" hidden="1">"c6357"</definedName>
    <definedName name="IQ_NONCURRENT_LOANS_MULTIFAMILY_FDIC" hidden="1">"c6769"</definedName>
    <definedName name="IQ_NONCURRENT_LOANS_OTHER_FAMILY_FDIC" hidden="1">"c6772"</definedName>
    <definedName name="IQ_NONCURRENT_LOANS_OTHER_INDIVIDUAL_FDIC" hidden="1">"c6776"</definedName>
    <definedName name="IQ_NONCURRENT_LOANS_OTHER_LOANS_FDIC" hidden="1">"c6777"</definedName>
    <definedName name="IQ_NONCURRENT_LOANS_RE_FDIC" hidden="1">"c6766"</definedName>
    <definedName name="IQ_NONCURRENT_LOANS_TOTAL_LOANS_FDIC" hidden="1">"c6765"</definedName>
    <definedName name="IQ_NONCURRENT_OREO_ASSETS_FDIC" hidden="1">"c6741"</definedName>
    <definedName name="IQ_NONINTEREST_BEARING_BALANCES_FDIC" hidden="1">"c6394"</definedName>
    <definedName name="IQ_NONINTEREST_BEARING_DEPOSITS_DOMESTIC_FDIC" hidden="1">"c6477"</definedName>
    <definedName name="IQ_NONINTEREST_BEARING_DEPOSITS_FOREIGN_FDIC" hidden="1">"c6484"</definedName>
    <definedName name="IQ_NONINTEREST_EXPENSE_EARNING_ASSETS_FDIC" hidden="1">"c6728"</definedName>
    <definedName name="IQ_NONINTEREST_INCOME_EARNING_ASSETS_FDIC" hidden="1">"c6727"</definedName>
    <definedName name="IQ_NONMORTGAGE_SERVICING_FDIC" hidden="1">"c6336"</definedName>
    <definedName name="IQ_NONRES_FIXED_INVEST_PRIV_APR_FC_UNUSED_UNUSED_UNUSED" hidden="1">"c8468"</definedName>
    <definedName name="IQ_NONRES_FIXED_INVEST_PRIV_APR_UNUSED_UNUSED_UNUSED" hidden="1">"c7588"</definedName>
    <definedName name="IQ_NONRES_FIXED_INVEST_PRIV_FC_UNUSED_UNUSED_UNUSED" hidden="1">"c7808"</definedName>
    <definedName name="IQ_NONRES_FIXED_INVEST_PRIV_POP_FC_UNUSED_UNUSED_UNUSED" hidden="1">"c8028"</definedName>
    <definedName name="IQ_NONRES_FIXED_INVEST_PRIV_POP_UNUSED_UNUSED_UNUSED" hidden="1">"c7148"</definedName>
    <definedName name="IQ_NONRES_FIXED_INVEST_PRIV_UNUSED_UNUSED_UNUSED" hidden="1">"c6928"</definedName>
    <definedName name="IQ_NONRES_FIXED_INVEST_PRIV_YOY_FC_UNUSED_UNUSED_UNUSED" hidden="1">"c8248"</definedName>
    <definedName name="IQ_NONRES_FIXED_INVEST_PRIV_YOY_UNUSED_UNUSED_UNUSED" hidden="1">"c7368"</definedName>
    <definedName name="IQ_NONTRANSACTION_ACCOUNTS_FDIC" hidden="1">"c6552"</definedName>
    <definedName name="IQ_NOTIONAL_AMOUNT_CREDIT_DERIVATIVES_FDIC" hidden="1">"c6507"</definedName>
    <definedName name="IQ_NOTIONAL_VALUE_EXCHANGE_SWAPS_FDIC" hidden="1">"c6516"</definedName>
    <definedName name="IQ_NOTIONAL_VALUE_OTHER_SWAPS_FDIC" hidden="1">"c6521"</definedName>
    <definedName name="IQ_NOTIONAL_VALUE_RATE_SWAPS_FDIC" hidden="1">"c6511"</definedName>
    <definedName name="IQ_NTM">6000</definedName>
    <definedName name="IQ_NUMBER_DEPOSITS_LESS_THAN_100K_FDIC" hidden="1">"c6495"</definedName>
    <definedName name="IQ_NUMBER_DEPOSITS_MORE_THAN_100K_FDIC" hidden="1">"c6493"</definedName>
    <definedName name="IQ_OBLIGATIONS_OF_STATES_TOTAL_LOANS_FOREIGN_FDIC" hidden="1">"c6447"</definedName>
    <definedName name="IQ_OBLIGATIONS_STATES_FDIC" hidden="1">"c6431"</definedName>
    <definedName name="IQ_OG_TOTAL_OIL_PRODUCTON" hidden="1">"c2059"</definedName>
    <definedName name="IQ_OPENED55" hidden="1">1</definedName>
    <definedName name="IQ_OREO_1_4_RESIDENTIAL_FDIC" hidden="1">"c6454"</definedName>
    <definedName name="IQ_OREO_COMMERCIAL_RE_FDIC" hidden="1">"c6456"</definedName>
    <definedName name="IQ_OREO_CONSTRUCTION_DEVELOPMENT_FDIC" hidden="1">"c6457"</definedName>
    <definedName name="IQ_OREO_FARMLAND_FDIC" hidden="1">"c6458"</definedName>
    <definedName name="IQ_OREO_FOREIGN_FDIC" hidden="1">"c6460"</definedName>
    <definedName name="IQ_OREO_MULTI_FAMILY_RESIDENTIAL_FDIC" hidden="1">"c6455"</definedName>
    <definedName name="IQ_OTHER_ASSETS_FDIC" hidden="1">"c6338"</definedName>
    <definedName name="IQ_OTHER_BORROWED_FUNDS_FDIC" hidden="1">"c6345"</definedName>
    <definedName name="IQ_OTHER_COMPREHENSIVE_INCOME_FDIC" hidden="1">"c6503"</definedName>
    <definedName name="IQ_OTHER_DEPOSITORY_INSTITUTIONS_LOANS_FDIC" hidden="1">"c6436"</definedName>
    <definedName name="IQ_OTHER_DEPOSITORY_INSTITUTIONS_TOTAL_LOANS_FOREIGN_FDIC" hidden="1">"c6442"</definedName>
    <definedName name="IQ_OTHER_DOMESTIC_DEBT_SECURITIES_FDIC" hidden="1">"c6302"</definedName>
    <definedName name="IQ_OTHER_INSURANCE_FEES_FDIC" hidden="1">"c6672"</definedName>
    <definedName name="IQ_OTHER_INTANGIBLE_FDIC" hidden="1">"c6337"</definedName>
    <definedName name="IQ_OTHER_LIABILITIES_FDIC" hidden="1">"c6347"</definedName>
    <definedName name="IQ_OTHER_LOANS_CHARGE_OFFS_FDIC" hidden="1">"c6601"</definedName>
    <definedName name="IQ_OTHER_LOANS_FOREIGN_FDIC" hidden="1">"c6446"</definedName>
    <definedName name="IQ_OTHER_LOANS_LEASES_FDIC" hidden="1">"c6322"</definedName>
    <definedName name="IQ_OTHER_LOANS_NET_CHARGE_OFFS_FDIC" hidden="1">"c6639"</definedName>
    <definedName name="IQ_OTHER_LOANS_RECOVERIES_FDIC" hidden="1">"c6620"</definedName>
    <definedName name="IQ_OTHER_LOANS_TOTAL_FDIC" hidden="1">"c6432"</definedName>
    <definedName name="IQ_OTHER_NON_INT_EXP_FDIC" hidden="1">"c6578"</definedName>
    <definedName name="IQ_OTHER_NON_INT_EXPENSE_FDIC" hidden="1">"c6679"</definedName>
    <definedName name="IQ_OTHER_NON_INT_INC_FDIC" hidden="1">"c6676"</definedName>
    <definedName name="IQ_OTHER_OFF_BS_LIAB_FDIC" hidden="1">"c6533"</definedName>
    <definedName name="IQ_OTHER_RE_OWNED_FDIC" hidden="1">"c6330"</definedName>
    <definedName name="IQ_OTHER_SAVINGS_DEPOSITS_FDIC" hidden="1">"c6554"</definedName>
    <definedName name="IQ_OTHER_TRANSACTIONS_FDIC" hidden="1">"c6504"</definedName>
    <definedName name="IQ_OTHER_UNUSED_COMMITMENTS_FDIC" hidden="1">"c6530"</definedName>
    <definedName name="IQ_OVER_FIFETEEN_YEAR_MORTGAGE_PASS_THROUGHS_FDIC" hidden="1">"c6416"</definedName>
    <definedName name="IQ_OVER_FIFTEEN_YEAR_FIXED_AND_FLOATING_RATE_FDIC" hidden="1">"c6424"</definedName>
    <definedName name="IQ_OVER_THREE_YEARS_FDIC" hidden="1">"c6418"</definedName>
    <definedName name="IQ_PARTICIPATION_POOLS_RESIDENTIAL_MORTGAGES_FDIC" hidden="1">"c6403"</definedName>
    <definedName name="IQ_PAST_DUE_30_1_4_FAMILY_LOANS_FDIC" hidden="1">"c6693"</definedName>
    <definedName name="IQ_PAST_DUE_30_AUTO_LOANS_FDIC" hidden="1">"c6687"</definedName>
    <definedName name="IQ_PAST_DUE_30_CL_LOANS_FDIC" hidden="1">"c6688"</definedName>
    <definedName name="IQ_PAST_DUE_30_CREDIT_CARDS_RECEIVABLES_FDIC" hidden="1">"c6690"</definedName>
    <definedName name="IQ_PAST_DUE_30_HOME_EQUITY_LINES_FDIC" hidden="1">"c6691"</definedName>
    <definedName name="IQ_PAST_DUE_30_OTHER_CONSUMER_LOANS_FDIC" hidden="1">"c6689"</definedName>
    <definedName name="IQ_PAST_DUE_30_OTHER_LOANS_FDIC" hidden="1">"c6692"</definedName>
    <definedName name="IQ_PAST_DUE_90_1_4_FAMILY_LOANS_FDIC" hidden="1">"c6700"</definedName>
    <definedName name="IQ_PAST_DUE_90_AUTO_LOANS_FDIC" hidden="1">"c6694"</definedName>
    <definedName name="IQ_PAST_DUE_90_CL_LOANS_FDIC" hidden="1">"c6695"</definedName>
    <definedName name="IQ_PAST_DUE_90_CREDIT_CARDS_RECEIVABLES_FDIC" hidden="1">"c6697"</definedName>
    <definedName name="IQ_PAST_DUE_90_HOME_EQUITY_LINES_FDIC" hidden="1">"c6698"</definedName>
    <definedName name="IQ_PAST_DUE_90_OTHER_CONSUMER_LOANS_FDIC" hidden="1">"c6696"</definedName>
    <definedName name="IQ_PAST_DUE_90_OTHER_LOANS_FDIC" hidden="1">"c6699"</definedName>
    <definedName name="IQ_PERCENT_INSURED_FDIC" hidden="1">"c6374"</definedName>
    <definedName name="IQ_PLEDGED_SECURITIES_FDIC" hidden="1">"c6401"</definedName>
    <definedName name="IQ_PRE_TAX_INCOME_FDIC" hidden="1">"c6581"</definedName>
    <definedName name="IQ_PREFERRED_FDIC" hidden="1">"c6349"</definedName>
    <definedName name="IQ_PREMISES_EQUIPMENT_FDIC" hidden="1">"c6577"</definedName>
    <definedName name="IQ_PRETAX_RETURN_ASSETS_FDIC" hidden="1">"c6731"</definedName>
    <definedName name="IQ_PRIVATE_CONST_TOTAL_APR_FC_UNUSED_UNUSED_UNUSED" hidden="1">"c8559"</definedName>
    <definedName name="IQ_PRIVATE_CONST_TOTAL_APR_UNUSED_UNUSED_UNUSED" hidden="1">"c7679"</definedName>
    <definedName name="IQ_PRIVATE_CONST_TOTAL_FC_UNUSED_UNUSED_UNUSED" hidden="1">"c7899"</definedName>
    <definedName name="IQ_PRIVATE_CONST_TOTAL_POP_FC_UNUSED_UNUSED_UNUSED" hidden="1">"c8119"</definedName>
    <definedName name="IQ_PRIVATE_CONST_TOTAL_POP_UNUSED_UNUSED_UNUSED" hidden="1">"c7239"</definedName>
    <definedName name="IQ_PRIVATE_CONST_TOTAL_UNUSED_UNUSED_UNUSED" hidden="1">"c7019"</definedName>
    <definedName name="IQ_PRIVATE_CONST_TOTAL_YOY_FC_UNUSED_UNUSED_UNUSED" hidden="1">"c8339"</definedName>
    <definedName name="IQ_PRIVATE_CONST_TOTAL_YOY_UNUSED_UNUSED_UNUSED" hidden="1">"c7459"</definedName>
    <definedName name="IQ_PRIVATE_RES_CONST_REAL_APR_FC_UNUSED_UNUSED_UNUSED" hidden="1">"c8535"</definedName>
    <definedName name="IQ_PRIVATE_RES_CONST_REAL_APR_UNUSED_UNUSED_UNUSED" hidden="1">"c7655"</definedName>
    <definedName name="IQ_PRIVATE_RES_CONST_REAL_FC_UNUSED_UNUSED_UNUSED" hidden="1">"c7875"</definedName>
    <definedName name="IQ_PRIVATE_RES_CONST_REAL_POP_FC_UNUSED_UNUSED_UNUSED" hidden="1">"c8095"</definedName>
    <definedName name="IQ_PRIVATE_RES_CONST_REAL_POP_UNUSED_UNUSED_UNUSED" hidden="1">"c7215"</definedName>
    <definedName name="IQ_PRIVATE_RES_CONST_REAL_UNUSED_UNUSED_UNUSED" hidden="1">"c6995"</definedName>
    <definedName name="IQ_PRIVATE_RES_CONST_REAL_YOY_FC_UNUSED_UNUSED_UNUSED" hidden="1">"c8315"</definedName>
    <definedName name="IQ_PRIVATE_RES_CONST_REAL_YOY_UNUSED_UNUSED_UNUSED" hidden="1">"c7435"</definedName>
    <definedName name="IQ_PRIVATELY_ISSUED_MORTGAGE_BACKED_SECURITIES_FDIC" hidden="1">"c6407"</definedName>
    <definedName name="IQ_PRIVATELY_ISSUED_MORTGAGE_PASS_THROUGHS_FDIC" hidden="1">"c6405"</definedName>
    <definedName name="IQ_PURCHASE_FOREIGN_CURRENCIES_FDIC" hidden="1">"c6513"</definedName>
    <definedName name="IQ_PURCHASED_OPTION_CONTRACTS_FDIC" hidden="1">"c6510"</definedName>
    <definedName name="IQ_PURCHASED_OPTION_CONTRACTS_FX_RISK_FDIC" hidden="1">"c6515"</definedName>
    <definedName name="IQ_PURCHASED_OPTION_CONTRACTS_NON_FX_IR_FDIC" hidden="1">"c6520"</definedName>
    <definedName name="IQ_PURCHASES_EQUIP_NONRES_SAAR_APR_FC_UNUSED_UNUSED_UNUSED" hidden="1">"c8491"</definedName>
    <definedName name="IQ_PURCHASES_EQUIP_NONRES_SAAR_APR_UNUSED_UNUSED_UNUSED" hidden="1">"c7611"</definedName>
    <definedName name="IQ_PURCHASES_EQUIP_NONRES_SAAR_FC_UNUSED_UNUSED_UNUSED" hidden="1">"c7831"</definedName>
    <definedName name="IQ_PURCHASES_EQUIP_NONRES_SAAR_POP_FC_UNUSED_UNUSED_UNUSED" hidden="1">"c8051"</definedName>
    <definedName name="IQ_PURCHASES_EQUIP_NONRES_SAAR_POP_UNUSED_UNUSED_UNUSED" hidden="1">"c7171"</definedName>
    <definedName name="IQ_PURCHASES_EQUIP_NONRES_SAAR_UNUSED_UNUSED_UNUSED" hidden="1">"c6951"</definedName>
    <definedName name="IQ_PURCHASES_EQUIP_NONRES_SAAR_YOY_FC_UNUSED_UNUSED_UNUSED" hidden="1">"c8271"</definedName>
    <definedName name="IQ_PURCHASES_EQUIP_NONRES_SAAR_YOY_UNUSED_UNUSED_UNUSED" hidden="1">"c7391"</definedName>
    <definedName name="IQ_QTD" hidden="1">750000</definedName>
    <definedName name="IQ_RE_FORECLOSURE_FDIC" hidden="1">"c6332"</definedName>
    <definedName name="IQ_RE_INVEST_FDIC" hidden="1">"c6331"</definedName>
    <definedName name="IQ_RE_LOANS_DOMESTIC_CHARGE_OFFS_FDIC" hidden="1">"c6589"</definedName>
    <definedName name="IQ_RE_LOANS_DOMESTIC_FDIC" hidden="1">"c6309"</definedName>
    <definedName name="IQ_RE_LOANS_DOMESTIC_NET_CHARGE_OFFS_FDIC" hidden="1">"c6627"</definedName>
    <definedName name="IQ_RE_LOANS_DOMESTIC_RECOVERIES_FDIC" hidden="1">"c6608"</definedName>
    <definedName name="IQ_RE_LOANS_FDIC" hidden="1">"c6308"</definedName>
    <definedName name="IQ_RE_LOANS_FOREIGN_CHARGE_OFFS_FDIC" hidden="1">"c6595"</definedName>
    <definedName name="IQ_RE_LOANS_FOREIGN_NET_CHARGE_OFFS_FDIC" hidden="1">"c6633"</definedName>
    <definedName name="IQ_RE_LOANS_FOREIGN_RECOVERIES_FDIC" hidden="1">"c6614"</definedName>
    <definedName name="IQ_RECOVERIES_1_4_FAMILY_LOANS_FDIC" hidden="1">"c6707"</definedName>
    <definedName name="IQ_RECOVERIES_AUTO_LOANS_FDIC" hidden="1">"c6701"</definedName>
    <definedName name="IQ_RECOVERIES_CL_LOANS_FDIC" hidden="1">"c6702"</definedName>
    <definedName name="IQ_RECOVERIES_CREDIT_CARDS_RECEIVABLES_FDIC" hidden="1">"c6704"</definedName>
    <definedName name="IQ_RECOVERIES_HOME_EQUITY_LINES_FDIC" hidden="1">"c6705"</definedName>
    <definedName name="IQ_RECOVERIES_OTHER_CONSUMER_LOANS_FDIC" hidden="1">"c6703"</definedName>
    <definedName name="IQ_RECOVERIES_OTHER_LOANS_FDIC" hidden="1">"c6706"</definedName>
    <definedName name="IQ_RELATED_PLANS_FDIC" hidden="1">"c6320"</definedName>
    <definedName name="IQ_RES_CONST_REAL_APR_FC_UNUSED_UNUSED_UNUSED" hidden="1">"c8536"</definedName>
    <definedName name="IQ_RES_CONST_REAL_APR_UNUSED_UNUSED_UNUSED" hidden="1">"c7656"</definedName>
    <definedName name="IQ_RES_CONST_REAL_FC_UNUSED_UNUSED_UNUSED" hidden="1">"c7876"</definedName>
    <definedName name="IQ_RES_CONST_REAL_POP_FC_UNUSED_UNUSED_UNUSED" hidden="1">"c8096"</definedName>
    <definedName name="IQ_RES_CONST_REAL_POP_UNUSED_UNUSED_UNUSED" hidden="1">"c7216"</definedName>
    <definedName name="IQ_RES_CONST_REAL_SAAR_APR_FC_UNUSED_UNUSED_UNUSED" hidden="1">"c8537"</definedName>
    <definedName name="IQ_RES_CONST_REAL_SAAR_APR_UNUSED_UNUSED_UNUSED" hidden="1">"c7657"</definedName>
    <definedName name="IQ_RES_CONST_REAL_SAAR_FC_UNUSED_UNUSED_UNUSED" hidden="1">"c7877"</definedName>
    <definedName name="IQ_RES_CONST_REAL_SAAR_POP_FC_UNUSED_UNUSED_UNUSED" hidden="1">"c8097"</definedName>
    <definedName name="IQ_RES_CONST_REAL_SAAR_POP_UNUSED_UNUSED_UNUSED" hidden="1">"c7217"</definedName>
    <definedName name="IQ_RES_CONST_REAL_SAAR_UNUSED_UNUSED_UNUSED" hidden="1">"c6997"</definedName>
    <definedName name="IQ_RES_CONST_REAL_SAAR_YOY_FC_UNUSED_UNUSED_UNUSED" hidden="1">"c8317"</definedName>
    <definedName name="IQ_RES_CONST_REAL_SAAR_YOY_UNUSED_UNUSED_UNUSED" hidden="1">"c7437"</definedName>
    <definedName name="IQ_RES_CONST_REAL_UNUSED_UNUSED_UNUSED" hidden="1">"c6996"</definedName>
    <definedName name="IQ_RES_CONST_REAL_YOY_FC_UNUSED_UNUSED_UNUSED" hidden="1">"c8316"</definedName>
    <definedName name="IQ_RES_CONST_REAL_YOY_UNUSED_UNUSED_UNUSED" hidden="1">"c7436"</definedName>
    <definedName name="IQ_RES_CONST_SAAR_APR_FC_UNUSED_UNUSED_UNUSED" hidden="1">"c8540"</definedName>
    <definedName name="IQ_RES_CONST_SAAR_APR_UNUSED_UNUSED_UNUSED" hidden="1">"c7660"</definedName>
    <definedName name="IQ_RES_CONST_SAAR_FC_UNUSED_UNUSED_UNUSED" hidden="1">"c7880"</definedName>
    <definedName name="IQ_RES_CONST_SAAR_POP_FC_UNUSED_UNUSED_UNUSED" hidden="1">"c8100"</definedName>
    <definedName name="IQ_RES_CONST_SAAR_POP_UNUSED_UNUSED_UNUSED" hidden="1">"c7220"</definedName>
    <definedName name="IQ_RES_CONST_SAAR_UNUSED_UNUSED_UNUSED" hidden="1">"c7000"</definedName>
    <definedName name="IQ_RES_CONST_SAAR_YOY_FC_UNUSED_UNUSED_UNUSED" hidden="1">"c8320"</definedName>
    <definedName name="IQ_RES_CONST_SAAR_YOY_UNUSED_UNUSED_UNUSED" hidden="1">"c7440"</definedName>
    <definedName name="IQ_RESTATEMENTS_NET_FDIC" hidden="1">"c6500"</definedName>
    <definedName name="IQ_RESTRUCTURED_LOANS_1_4_RESIDENTIAL_FDIC" hidden="1">"c6378"</definedName>
    <definedName name="IQ_RESTRUCTURED_LOANS_LEASES_FDIC" hidden="1">"c6377"</definedName>
    <definedName name="IQ_RESTRUCTURED_LOANS_NON_1_4_FDIC" hidden="1">"c6379"</definedName>
    <definedName name="IQ_RETAIL_DEPOSITS_FDIC" hidden="1">"c6488"</definedName>
    <definedName name="IQ_RETAINED_EARNINGS_AVERAGE_EQUITY_FDIC" hidden="1">"c6733"</definedName>
    <definedName name="IQ_RETURN_ASSETS_FDIC" hidden="1">"c6730"</definedName>
    <definedName name="IQ_RETURN_EQUITY_FDIC" hidden="1">"c6732"</definedName>
    <definedName name="IQ_REVALUATION_GAINS_FDIC" hidden="1">"c6428"</definedName>
    <definedName name="IQ_REVALUATION_LOSSES_FDIC" hidden="1">"c6429"</definedName>
    <definedName name="IQ_REVOLVING_SECURED_1_4_NON_ACCRUAL_FFIEC" hidden="1">"c13314"</definedName>
    <definedName name="IQ_RISK_WEIGHTED_ASSETS_FDIC" hidden="1">"c6370"</definedName>
    <definedName name="IQ_SALARY_FDIC" hidden="1">"c6576"</definedName>
    <definedName name="IQ_SALE_CONVERSION_RETIREMENT_STOCK_FDIC" hidden="1">"c6661"</definedName>
    <definedName name="IQ_SECURED_1_4_FAMILY_RESIDENTIAL_CHARGE_OFFS_FDIC" hidden="1">"c6590"</definedName>
    <definedName name="IQ_SECURED_1_4_FAMILY_RESIDENTIAL_NET_CHARGE_OFFS_FDIC" hidden="1">"c6628"</definedName>
    <definedName name="IQ_SECURED_1_4_FAMILY_RESIDENTIAL_RECOVERIES_FDIC" hidden="1">"c6609"</definedName>
    <definedName name="IQ_SECURED_FARMLAND_CHARGE_OFFS_FDIC" hidden="1">"c6593"</definedName>
    <definedName name="IQ_SECURED_FARMLAND_NET_CHARGE_OFFS_FDIC" hidden="1">"c6631"</definedName>
    <definedName name="IQ_SECURED_FARMLAND_RECOVERIES_FDIC" hidden="1">"c6612"</definedName>
    <definedName name="IQ_SECURED_MULTIFAMILY_RESIDENTIAL_CHARGE_OFFS_FDIC" hidden="1">"c6591"</definedName>
    <definedName name="IQ_SECURED_MULTIFAMILY_RESIDENTIAL_NET_CHARGE_OFFS_FDIC" hidden="1">"c6629"</definedName>
    <definedName name="IQ_SECURED_MULTIFAMILY_RESIDENTIAL_RECOVERIES_FDIC" hidden="1">"c6610"</definedName>
    <definedName name="IQ_SECURED_NONFARM_NONRESIDENTIAL_CHARGE_OFFS_FDIC" hidden="1">"c6592"</definedName>
    <definedName name="IQ_SECURED_NONFARM_NONRESIDENTIAL_NET_CHARGE_OFFS_FDIC" hidden="1">"c6630"</definedName>
    <definedName name="IQ_SECURED_NONFARM_NONRESIDENTIAL_RECOVERIES_FDIC" hidden="1">"c6611"</definedName>
    <definedName name="IQ_SECURITIES_GAINS_FDIC" hidden="1">"c6584"</definedName>
    <definedName name="IQ_SECURITIES_ISSUED_STATES_FDIC" hidden="1">"c6300"</definedName>
    <definedName name="IQ_SECURITIES_LENT_FDIC" hidden="1">"c6532"</definedName>
    <definedName name="IQ_SECURITIES_UNDERWRITING_FDIC" hidden="1">"c6529"</definedName>
    <definedName name="IQ_SERVICE_CHARGES_FDIC" hidden="1">"c6572"</definedName>
    <definedName name="IQ_SHAREOUTSTANDING" hidden="1">"c1347"</definedName>
    <definedName name="IQ_STATES_NONTRANSACTION_ACCOUNTS_FDIC" hidden="1">"c6547"</definedName>
    <definedName name="IQ_STATES_TOTAL_DEPOSITS_FDIC" hidden="1">"c6473"</definedName>
    <definedName name="IQ_STATES_TRANSACTION_ACCOUNTS_FDIC" hidden="1">"c6539"</definedName>
    <definedName name="IQ_SUB_DEBT_FDIC" hidden="1">"c6346"</definedName>
    <definedName name="IQ_SURPLUS_FDIC" hidden="1">"c6351"</definedName>
    <definedName name="IQ_THREE_MONTHS_FIXED_AND_FLOATING_FDIC" hidden="1">"c6419"</definedName>
    <definedName name="IQ_THREE_MONTHS_MORTGAGE_PASS_THROUGHS_FDIC" hidden="1">"c6411"</definedName>
    <definedName name="IQ_THREE_YEAR_FIXED_AND_FLOATING_RATE_FDIC" hidden="1">"c6421"</definedName>
    <definedName name="IQ_THREE_YEAR_MORTGAGE_PASS_THROUGHS_FDIC" hidden="1">"c6413"</definedName>
    <definedName name="IQ_THREE_YEARS_LESS_FDIC" hidden="1">"c6417"</definedName>
    <definedName name="IQ_TIER_1_RISK_BASED_CAPITAL_RATIO_FDIC" hidden="1">"c6746"</definedName>
    <definedName name="IQ_TIER_ONE_FDIC" hidden="1">"c6369"</definedName>
    <definedName name="IQ_TIME_DEPOSITS_LESS_THAN_100K_FDIC" hidden="1">"c6465"</definedName>
    <definedName name="IQ_TIME_DEPOSITS_MORE_THAN_100K_FDIC" hidden="1">"c6470"</definedName>
    <definedName name="IQ_TODAY" hidden="1">0</definedName>
    <definedName name="IQ_TOTAL_ASSETS_FDIC" hidden="1">"c6339"</definedName>
    <definedName name="IQ_TOTAL_CHARGE_OFFS_FDIC" hidden="1">"c6603"</definedName>
    <definedName name="IQ_TOTAL_DEBT_SECURITIES_FDIC" hidden="1">"c6410"</definedName>
    <definedName name="IQ_TOTAL_DEPOSITS_FDIC" hidden="1">"c6342"</definedName>
    <definedName name="IQ_TOTAL_EMPLOYEES_FDIC" hidden="1">"c6355"</definedName>
    <definedName name="IQ_TOTAL_LIAB_EQUITY_FDIC" hidden="1">"c6354"</definedName>
    <definedName name="IQ_TOTAL_LIABILITIES_FDIC" hidden="1">"c6348"</definedName>
    <definedName name="IQ_TOTAL_PENSION_OBLIGATION" hidden="1">"c1292"</definedName>
    <definedName name="IQ_TOTAL_RECOVERIES_FDIC" hidden="1">"c6622"</definedName>
    <definedName name="IQ_TOTAL_REV_BNK_FDIC" hidden="1">"c6786"</definedName>
    <definedName name="IQ_TOTAL_RISK_BASED_CAPITAL_RATIO_FDIC" hidden="1">"c6747"</definedName>
    <definedName name="IQ_TOTAL_SECURITIES_FDIC" hidden="1">"c6306"</definedName>
    <definedName name="IQ_TOTAL_TIME_DEPOSITS_FDIC" hidden="1">"c6497"</definedName>
    <definedName name="IQ_TOTAL_TIME_SAVINGS_DEPOSITS_FDIC" hidden="1">"c6498"</definedName>
    <definedName name="IQ_TOTAL_UNUSED_COMMITMENTS_FDIC" hidden="1">"c6536"</definedName>
    <definedName name="IQ_TRADING_ACCOUNT_GAINS_FEES_FDIC" hidden="1">"c6573"</definedName>
    <definedName name="IQ_TRADING_ASSETS_FDIC" hidden="1">"c6328"</definedName>
    <definedName name="IQ_TRADING_LIABILITIES_FDIC" hidden="1">"c6344"</definedName>
    <definedName name="IQ_TRANSACTION_ACCOUNTS_FDIC" hidden="1">"c6544"</definedName>
    <definedName name="IQ_TREASURY_STOCK_TRANSACTIONS_FDIC" hidden="1">"c6501"</definedName>
    <definedName name="IQ_TWELVE_MONTHS_FIXED_AND_FLOATING_FDIC" hidden="1">"c6420"</definedName>
    <definedName name="IQ_TWELVE_MONTHS_MORTGAGE_PASS_THROUGHS_FDIC" hidden="1">"c6412"</definedName>
    <definedName name="IQ_UNDIVIDED_PROFITS_FDIC" hidden="1">"c6352"</definedName>
    <definedName name="IQ_UNEARNED_INCOME_FDIC" hidden="1">"c6324"</definedName>
    <definedName name="IQ_UNEARNED_INCOME_FOREIGN_FDIC" hidden="1">"c6385"</definedName>
    <definedName name="IQ_UNPROFITABLE_INSTITUTIONS_FDIC" hidden="1">"c6722"</definedName>
    <definedName name="IQ_UNUSED_LOAN_COMMITMENTS_FDIC" hidden="1">"c6368"</definedName>
    <definedName name="IQ_US_BRANCHES_FOREIGN_BANK_LOANS_FDIC" hidden="1">"c6435"</definedName>
    <definedName name="IQ_US_BRANCHES_FOREIGN_BANKS_FDIC" hidden="1">"c6390"</definedName>
    <definedName name="IQ_US_GOV_AGENCIES_FDIC" hidden="1">"c6395"</definedName>
    <definedName name="IQ_US_GOV_DEPOSITS_FDIC" hidden="1">"c6483"</definedName>
    <definedName name="IQ_US_GOV_ENTERPRISES_FDIC" hidden="1">"c6396"</definedName>
    <definedName name="IQ_US_GOV_NONCURRENT_LOANS_TOTAL_NONCURRENT_FDIC" hidden="1">"c6779"</definedName>
    <definedName name="IQ_US_GOV_NONTRANSACTION_ACCOUNTS_FDIC" hidden="1">"c6546"</definedName>
    <definedName name="IQ_US_GOV_OBLIGATIONS_FDIC" hidden="1">"c6299"</definedName>
    <definedName name="IQ_US_GOV_SECURITIES_FDIC" hidden="1">"c6297"</definedName>
    <definedName name="IQ_US_GOV_TOTAL_DEPOSITS_FDIC" hidden="1">"c6472"</definedName>
    <definedName name="IQ_US_GOV_TRANSACTION_ACCOUNTS_FDIC" hidden="1">"c6538"</definedName>
    <definedName name="IQ_US_TREASURY_SECURITIES_FDIC" hidden="1">"c6298"</definedName>
    <definedName name="IQ_VALUATION_ALLOWANCES_FDIC" hidden="1">"c6400"</definedName>
    <definedName name="IQ_VC_REVENUE_FDIC" hidden="1">"c6667"</definedName>
    <definedName name="IQ_VOLATILE_LIABILITIES_FDIC" hidden="1">"c6364"</definedName>
    <definedName name="IQ_WEEK">50000</definedName>
    <definedName name="IQ_WRITTEN_OPTION_CONTRACTS_FDIC" hidden="1">"c6509"</definedName>
    <definedName name="IQ_WRITTEN_OPTION_CONTRACTS_FX_RISK_FDIC" hidden="1">"c6514"</definedName>
    <definedName name="IQ_WRITTEN_OPTION_CONTRACTS_NON_FX_IR_FDIC" hidden="1">"c6519"</definedName>
    <definedName name="IQ_YTD">3000</definedName>
    <definedName name="IQ_YTDMONTH" hidden="1">130000</definedName>
    <definedName name="IQB_BOOKMARK_COUNT" hidden="1">0</definedName>
    <definedName name="IQRAA30" hidden="1">"$AA$31:$AA$375"</definedName>
    <definedName name="IQRAF30" hidden="1">"$AF$31:$AF$375"</definedName>
    <definedName name="IQRAF31" hidden="1">"$AF$32:$AF$92"</definedName>
    <definedName name="IQRAF32" hidden="1">"$AF$33:$AF$93"</definedName>
    <definedName name="IQRAF33" hidden="1">"$AF$34:$AF$94"</definedName>
    <definedName name="IQRAF37" hidden="1">"$AF$38:$AF$98"</definedName>
    <definedName name="IQRAF41" hidden="1">"$AF$42:$AF$566"</definedName>
    <definedName name="IQRAF42" hidden="1">"$AF$43:$AF$573"</definedName>
    <definedName name="IQRAF57" hidden="1">"$AF$58:$AF$587"</definedName>
    <definedName name="IQRAF58" hidden="1">"$AF$59:$AF$588"</definedName>
    <definedName name="IQRAK30" hidden="1">"$AK$31:$AK$375"</definedName>
    <definedName name="IQRAL31" hidden="1">"$AL$32:$AL$92"</definedName>
    <definedName name="IQRAL32" hidden="1">"$AL$33:$AL$91"</definedName>
    <definedName name="IQRAL33" hidden="1">"$AL$34:$AL$94"</definedName>
    <definedName name="IQRAL37" hidden="1">"$AL$38:$AL$98"</definedName>
    <definedName name="IQRAL41" hidden="1">"$AL$42:$AL$571"</definedName>
    <definedName name="IQRAL42" hidden="1">"$AL$43:$AL$573"</definedName>
    <definedName name="IQRAL57" hidden="1">"$AL$58:$AL$587"</definedName>
    <definedName name="IQRAL58" hidden="1">"$AL$59:$AL$588"</definedName>
    <definedName name="IQRAM39" hidden="1">"$AM$40:$AM$100"</definedName>
    <definedName name="IQRAM40" hidden="1">"$AM$41:$AM$99"</definedName>
    <definedName name="IQRAM41" hidden="1">"$AM$42:$AM$102"</definedName>
    <definedName name="IQRAM42" hidden="1">"$AM$43:$AM$103"</definedName>
    <definedName name="IQRAM47" hidden="1">"$AM$48:$AM$108"</definedName>
    <definedName name="IQRAM48" hidden="1">"$AM$49:$AM$109"</definedName>
    <definedName name="IQRApp2AF37" hidden="1">[7]App2!$AF$38:$AF$99</definedName>
    <definedName name="IQRApp2AL37" hidden="1">[7]App2!$AL$38:$AL$99</definedName>
    <definedName name="IQRApp2AR37" hidden="1">[7]App2!$AR$38:$AR$99</definedName>
    <definedName name="IQRApp2B37" hidden="1">[7]App2!$B$38:$B$98</definedName>
    <definedName name="IQRApp2BV37" hidden="1">[8]App2!$BV$38:$BV$98</definedName>
    <definedName name="IQRApp2CH37" hidden="1">[8]App2!$CH$38:$CH$98</definedName>
    <definedName name="IQRApp2H37" hidden="1">[7]App2!$H$38:$H$99</definedName>
    <definedName name="IQRApp2N37" hidden="1">[7]App2!$N$38:$N$99</definedName>
    <definedName name="IQRApp2T37" hidden="1">[7]App2!$T$38:$T$99</definedName>
    <definedName name="IQRApp2Z37" hidden="1">[7]App2!$Z$38:$Z$99</definedName>
    <definedName name="IQRAR31" hidden="1">"$AR$32:$AR$92"</definedName>
    <definedName name="IQRAR32" hidden="1">"$AR$33:$AR$93"</definedName>
    <definedName name="IQRAR33" hidden="1">"$AR$34:$AR$94"</definedName>
    <definedName name="IQRAR37" hidden="1">"$AR$38:$AR$98"</definedName>
    <definedName name="IQRAR41" hidden="1">"$AR$42:$AR$571"</definedName>
    <definedName name="IQRAR42" hidden="1">"$AR$43:$AR$261"</definedName>
    <definedName name="IQRAR57" hidden="1">"$AR$58:$AR$587"</definedName>
    <definedName name="IQRAR58" hidden="1">"$AR$59:$AR$588"</definedName>
    <definedName name="IQRAX31" hidden="1">"$AX$32:$AX$92"</definedName>
    <definedName name="IQRAX32" hidden="1">"$AX$33:$AX$93"</definedName>
    <definedName name="IQRAX33" hidden="1">"$AX$34:$AX$94"</definedName>
    <definedName name="IQRAX37" hidden="1">"$AX$38"</definedName>
    <definedName name="IQRAX41" hidden="1">"$AX$42:$AX$566"</definedName>
    <definedName name="IQRAX42" hidden="1">"$AX$43:$AX$572"</definedName>
    <definedName name="IQRAX57" hidden="1">"$AX$58:$AX$408"</definedName>
    <definedName name="IQRAX58" hidden="1">"$AX$59:$AX$409"</definedName>
    <definedName name="IQRB11" hidden="1">"$B$12:$B$533"</definedName>
    <definedName name="IQRB12" hidden="1">"$B$13:$B$108"</definedName>
    <definedName name="IQRB15" hidden="1">"$B$16:$B$774"</definedName>
    <definedName name="IQRB16" hidden="1">"$B$17:$B$336"</definedName>
    <definedName name="IQRB18" hidden="1">"$B$19:$B$283"</definedName>
    <definedName name="IQRB20" hidden="1">"$B$21:$B$285"</definedName>
    <definedName name="IQRB21" hidden="1">"$B$22:$B$286"</definedName>
    <definedName name="IQRB26" hidden="1">"$B$27:$B$548"</definedName>
    <definedName name="IQRB30" hidden="1">"$B$31:$B$375"</definedName>
    <definedName name="IQRB31" hidden="1">"$B$32:$B$92"</definedName>
    <definedName name="IQRB32" hidden="1">"$B$33:$B$93"</definedName>
    <definedName name="IQRB33" hidden="1">"$B$34:$B$94"</definedName>
    <definedName name="IQRB35" hidden="1">"$B$36:$B$380"</definedName>
    <definedName name="IQRB37" hidden="1">"$B$38:$B$98"</definedName>
    <definedName name="IQRB41" hidden="1">"$B$42:$B$536"</definedName>
    <definedName name="IQRB42" hidden="1">"$B$43:$B$573"</definedName>
    <definedName name="IQRB57" hidden="1">"$B$58:$B$439"</definedName>
    <definedName name="IQRB58" hidden="1">"$B$59:$B$440"</definedName>
    <definedName name="IQRBD31" hidden="1">"$BD$32:$BD$92"</definedName>
    <definedName name="IQRBD32" hidden="1">"$BD$33:$BD$93"</definedName>
    <definedName name="IQRBD33" hidden="1">"$BD$34:$BD$94"</definedName>
    <definedName name="IQRBD37" hidden="1">"$BD$38"</definedName>
    <definedName name="IQRBD41" hidden="1">"$BD$42"</definedName>
    <definedName name="IQRBD42" hidden="1">"$BD$43:$BD$572"</definedName>
    <definedName name="IQRBD57" hidden="1">"$BD$58:$BD$587"</definedName>
    <definedName name="IQRBD58" hidden="1">"$BD$59:$BD$588"</definedName>
    <definedName name="IQRBJ31" hidden="1">"$BJ$32:$BJ$92"</definedName>
    <definedName name="IQRBJ32" hidden="1">"$BJ$33:$BJ$93"</definedName>
    <definedName name="IQRBJ33" hidden="1">"$BJ$34:$BJ$94"</definedName>
    <definedName name="IQRBJ37" hidden="1">"$BJ$38"</definedName>
    <definedName name="IQRBJ57" hidden="1">"$BJ$58:$BJ$533"</definedName>
    <definedName name="IQRBJ58" hidden="1">"$BJ$59:$BJ$264"</definedName>
    <definedName name="IQRBK58" hidden="1">"$BK$59:$BK$264"</definedName>
    <definedName name="IQRBP31" hidden="1">"$BP$32:$BP$92"</definedName>
    <definedName name="IQRBP32" hidden="1">"$BP$33:$BP$93"</definedName>
    <definedName name="IQRBP33" hidden="1">"$BP$34:$BP$92"</definedName>
    <definedName name="IQRBP37" hidden="1">"$BP$38"</definedName>
    <definedName name="IQRBV31" hidden="1">"$BV$32:$BV$92"</definedName>
    <definedName name="IQRBV32" hidden="1">"$BV$33:$BV$93"</definedName>
    <definedName name="IQRBV33" hidden="1">"$BV$34:$BV$92"</definedName>
    <definedName name="IQRBV37" hidden="1">"$BV$38"</definedName>
    <definedName name="IQRC100" hidden="1">"$C$101:$C$358"</definedName>
    <definedName name="IQRC101" hidden="1">"$C$102:$C$359"</definedName>
    <definedName name="IQRC102" hidden="1">"$C$103:$C$360"</definedName>
    <definedName name="IQRC103" hidden="1">"$C$104:$C$365"</definedName>
    <definedName name="IQRC104" hidden="1">"$C$105:$C$366"</definedName>
    <definedName name="IQRC105" hidden="1">"$C$106:$C$367"</definedName>
    <definedName name="IQRC106" hidden="1">"$C$107:$C$368"</definedName>
    <definedName name="IQRC107" hidden="1">"$C$108:$C$369"</definedName>
    <definedName name="IQRC108" hidden="1">"$C$109:$C$370"</definedName>
    <definedName name="IQRC109" hidden="1">"$C$110:$C$371"</definedName>
    <definedName name="IQRC110" hidden="1">"$C$111:$C$372"</definedName>
    <definedName name="IQRC111" hidden="1">"$C$112:$C$373"</definedName>
    <definedName name="IQRC112" hidden="1">"$C$113:$C$374"</definedName>
    <definedName name="IQRC113" hidden="1">"$C$114:$C$375"</definedName>
    <definedName name="IQRC114" hidden="1">"$C$115:$C$376"</definedName>
    <definedName name="IQRC115" hidden="1">"$C$116:$C$335"</definedName>
    <definedName name="IQRC116" hidden="1">"$C$117:$C$339"</definedName>
    <definedName name="IQRC117" hidden="1">"$C$118:$C$340"</definedName>
    <definedName name="IQRC118" hidden="1">"$C$119:$C$380"</definedName>
    <definedName name="IQRC119" hidden="1">"$C$120:$C$381"</definedName>
    <definedName name="IQRC12" hidden="1">"$C$13:$C$131"</definedName>
    <definedName name="IQRC120" hidden="1">"$C$121:$C$382"</definedName>
    <definedName name="IQRC122" hidden="1">"$C$123:$C$384"</definedName>
    <definedName name="IQRC124" hidden="1">"$C$125:$C$369"</definedName>
    <definedName name="IQRC125" hidden="1">"$C$126:$C$387"</definedName>
    <definedName name="IQRC126" hidden="1">"$C$127:$C$388"</definedName>
    <definedName name="IQRC127" hidden="1">"$C$128:$C$389"</definedName>
    <definedName name="IQRC128" hidden="1">"$C$129:$C$390"</definedName>
    <definedName name="IQRC129" hidden="1">"$C$130:$C$391"</definedName>
    <definedName name="IQRC131" hidden="1">"$C$132:$C$393"</definedName>
    <definedName name="IQRC66" hidden="1">"$C$67:$C$324"</definedName>
    <definedName name="IQRC67" hidden="1">"$C$68:$C$325"</definedName>
    <definedName name="IQRC81" hidden="1">"$C$82:$C$340"</definedName>
    <definedName name="IQRC82" hidden="1">"$C$83:$C$341"</definedName>
    <definedName name="IQRC83" hidden="1">"$C$84:$C$342"</definedName>
    <definedName name="IQRC84" hidden="1">"$C$85:$C$343"</definedName>
    <definedName name="IQRC85" hidden="1">"$C$86:$C$344"</definedName>
    <definedName name="IQRC86" hidden="1">"$C$87:$C$345"</definedName>
    <definedName name="IQRC87" hidden="1">"$C$88:$C$346"</definedName>
    <definedName name="IQRC88" hidden="1">"$C$89:$C$149"</definedName>
    <definedName name="IQRC89" hidden="1">"$C$90:$C$347"</definedName>
    <definedName name="IQRC90" hidden="1">"$C$91:$C$348"</definedName>
    <definedName name="IQRC91" hidden="1">"$C$92:$C$349"</definedName>
    <definedName name="IQRC92" hidden="1">"$C$93:$C$350"</definedName>
    <definedName name="IQRC93" hidden="1">"$C$94:$C$351"</definedName>
    <definedName name="IQRC94" hidden="1">"$C$95:$C$352"</definedName>
    <definedName name="IQRC95" hidden="1">"$C$96:$C$353"</definedName>
    <definedName name="IQRC96" hidden="1">"$C$97:$C$354"</definedName>
    <definedName name="IQRC97" hidden="1">"$C$98:$C$355"</definedName>
    <definedName name="IQRC98" hidden="1">"$C$99:$C$356"</definedName>
    <definedName name="IQRC99" hidden="1">"$C$100:$C$357"</definedName>
    <definedName name="IQRCB31" hidden="1">"$CB$32:$CB$92"</definedName>
    <definedName name="IQRCB32" hidden="1">"$CB$33:$CB$93"</definedName>
    <definedName name="IQRCB33" hidden="1">"$CB$34:$CB$92"</definedName>
    <definedName name="IQRCB37" hidden="1">"$CB$38"</definedName>
    <definedName name="IQRCH31" hidden="1">"$CH$32:$CH$92"</definedName>
    <definedName name="IQRCH32" hidden="1">"$CH$33:$CH$93"</definedName>
    <definedName name="IQRCH33" hidden="1">"$CH$34:$CH$71"</definedName>
    <definedName name="IQRCH37" hidden="1">"$CH$38"</definedName>
    <definedName name="IQRCo4F12" hidden="1">[9]Co4!$F$13:$F$15</definedName>
    <definedName name="IQRD100" hidden="1">"$D$101:$D$358"</definedName>
    <definedName name="IQRD101" hidden="1">"$D$102:$D$359"</definedName>
    <definedName name="IQRD102" hidden="1">"$D$103:$D$360"</definedName>
    <definedName name="IQRD103" hidden="1">"$D$104:$D$361"</definedName>
    <definedName name="IQRD104" hidden="1">"$D$105:$D$366"</definedName>
    <definedName name="IQRD105" hidden="1">"$D$106:$D$367"</definedName>
    <definedName name="IQRD106" hidden="1">"$D$107:$D$363"</definedName>
    <definedName name="IQRD107" hidden="1">"$D$108:$D$369"</definedName>
    <definedName name="IQRD108" hidden="1">"$D$109:$D$370"</definedName>
    <definedName name="IQRD109" hidden="1">"$D$110:$D$371"</definedName>
    <definedName name="IQRD110" hidden="1">"$D$111:$D$372"</definedName>
    <definedName name="IQRD111" hidden="1">"$D$112:$D$373"</definedName>
    <definedName name="IQRD112" hidden="1">"$D$113:$D$374"</definedName>
    <definedName name="IQRD114" hidden="1">"$D$115:$D$376"</definedName>
    <definedName name="IQRD116" hidden="1">"$D$117:$D$361"</definedName>
    <definedName name="IQRD117" hidden="1">"$D$118:$D$379"</definedName>
    <definedName name="IQRD119" hidden="1">"$D$120:$D$381"</definedName>
    <definedName name="IQRD120" hidden="1">"$D$121:$D$382"</definedName>
    <definedName name="IQRD122" hidden="1">"$D$123:$D$384"</definedName>
    <definedName name="IQRD124" hidden="1">"$D$125:$D$386"</definedName>
    <definedName name="IQRD125" hidden="1">"$D$126:$D$387"</definedName>
    <definedName name="IQRD126" hidden="1">"$D$127:$D$388"</definedName>
    <definedName name="IQRD127" hidden="1">"$D$128:$D$389"</definedName>
    <definedName name="IQRD128" hidden="1">"$D$129:$D$390"</definedName>
    <definedName name="IQRD129" hidden="1">"$D$130:$D$391"</definedName>
    <definedName name="IQRD131" hidden="1">"$D$132:$D$393"</definedName>
    <definedName name="IQRD66" hidden="1">"$D$67:$D$324"</definedName>
    <definedName name="IQRD67" hidden="1">"$D$68:$D$325"</definedName>
    <definedName name="IQRD81" hidden="1">"$D$82:$D$340"</definedName>
    <definedName name="IQRD82" hidden="1">"$D$83:$D$341"</definedName>
    <definedName name="IQRD83" hidden="1">"$D$84:$D$342"</definedName>
    <definedName name="IQRD84" hidden="1">"$D$85:$D$343"</definedName>
    <definedName name="IQRD85" hidden="1">"$D$86:$D$344"</definedName>
    <definedName name="IQRD86" hidden="1">"$D$87:$D$345"</definedName>
    <definedName name="IQRD87" hidden="1">"$D$88:$D$346"</definedName>
    <definedName name="IQRD88" hidden="1">"$D$89:$D$346"</definedName>
    <definedName name="IQRD89" hidden="1">"$D$90:$D$347"</definedName>
    <definedName name="IQRD90" hidden="1">"$D$91:$D$348"</definedName>
    <definedName name="IQRD91" hidden="1">"$D$92:$D$349"</definedName>
    <definedName name="IQRD92" hidden="1">"$D$93:$D$350"</definedName>
    <definedName name="IQRD93" hidden="1">"$D$94:$D$351"</definedName>
    <definedName name="IQRD94" hidden="1">"$D$95:$D$352"</definedName>
    <definedName name="IQRD95" hidden="1">"$D$96:$D$353"</definedName>
    <definedName name="IQRD96" hidden="1">"$D$97:$D$354"</definedName>
    <definedName name="IQRD97" hidden="1">"$D$98:$D$355"</definedName>
    <definedName name="IQRD98" hidden="1">"$D$99:$D$356"</definedName>
    <definedName name="IQRD99" hidden="1">"$D$100:$D$357"</definedName>
    <definedName name="IQRE66" hidden="1">"$E$67:$E$1297"</definedName>
    <definedName name="IQRG30" hidden="1">"$G$31:$G$375"</definedName>
    <definedName name="IQRG35" hidden="1">"$G$36:$G$380"</definedName>
    <definedName name="IQRH26" hidden="1">"$H$27:$H$542"</definedName>
    <definedName name="IQRH31" hidden="1">"$H$32:$H$92"</definedName>
    <definedName name="IQRH32" hidden="1">"$H$33:$H$93"</definedName>
    <definedName name="IQRH33" hidden="1">"$H$34:$H$94"</definedName>
    <definedName name="IQRH37" hidden="1">"$H$38:$H$98"</definedName>
    <definedName name="IQRH41" hidden="1">"$H$42:$H$571"</definedName>
    <definedName name="IQRH42" hidden="1">"$H$43:$H$573"</definedName>
    <definedName name="IQRH57" hidden="1">"$H$58:$H$587"</definedName>
    <definedName name="IQRH58" hidden="1">"$H$59:$H$588"</definedName>
    <definedName name="IQRI29" hidden="1">"$I$30:$I$88"</definedName>
    <definedName name="IQRL30" hidden="1">"$L$31:$L$375"</definedName>
    <definedName name="IQRL35" hidden="1">"$L$36:$L$380"</definedName>
    <definedName name="IQRMCdataB12" hidden="1">'[10]MC data'!$B$13:$B$54</definedName>
    <definedName name="IQRMTdataC12" hidden="1">'[9]MT data'!$C$13:$C$132</definedName>
    <definedName name="IQRN31" hidden="1">"$N$32:$N$92"</definedName>
    <definedName name="IQRN32" hidden="1">"$N$33:$N$93"</definedName>
    <definedName name="IQRN33" hidden="1">"$N$34:$N$94"</definedName>
    <definedName name="IQRN37" hidden="1">"$N$38:$N$98"</definedName>
    <definedName name="IQRN41" hidden="1">"$N$42:$N$566"</definedName>
    <definedName name="IQRN42" hidden="1">"$N$43:$N$365"</definedName>
    <definedName name="IQRN57" hidden="1">"$N$58:$N$112"</definedName>
    <definedName name="IQRN58" hidden="1">"$N$59:$N$113"</definedName>
    <definedName name="IQRQ30" hidden="1">"$Q$31:$Q$375"</definedName>
    <definedName name="IQRQ35" hidden="1">"$Q$36:$Q$380"</definedName>
    <definedName name="IQRT31" hidden="1">"$T$32:$T$92"</definedName>
    <definedName name="IQRT32" hidden="1">"$T$33:$T$93"</definedName>
    <definedName name="IQRT33" hidden="1">"$T$34:$T$94"</definedName>
    <definedName name="IQRT37" hidden="1">"$T$38:$T$98"</definedName>
    <definedName name="IQRT41" hidden="1">"$T$42:$T$571"</definedName>
    <definedName name="IQRT42" hidden="1">"$T$43:$T$295"</definedName>
    <definedName name="IQRT57" hidden="1">"$T$58:$T$587"</definedName>
    <definedName name="IQRT58" hidden="1">"$T$59:$T$588"</definedName>
    <definedName name="IQRV30" hidden="1">"$V$31:$V$85"</definedName>
    <definedName name="IQRV35" hidden="1">"$V$36:$V$90"</definedName>
    <definedName name="IQRW50" hidden="1">"$W$51:$W$111"</definedName>
    <definedName name="IQRZ31" hidden="1">"$Z$32:$Z$92"</definedName>
    <definedName name="IQRZ32" hidden="1">"$Z$33:$Z$70"</definedName>
    <definedName name="IQRZ33" hidden="1">"$Z$34:$Z$94"</definedName>
    <definedName name="IQRZ37" hidden="1">"$Z$38:$Z$98"</definedName>
    <definedName name="IQRZ41" hidden="1">"$Z$42:$Z$571"</definedName>
    <definedName name="IQRZ42" hidden="1">"$Z$43:$Z$573"</definedName>
    <definedName name="IQRZ57" hidden="1">"$Z$58:$Z$587"</definedName>
    <definedName name="IQRZ58" hidden="1">"$Z$59:$Z$588"</definedName>
    <definedName name="IRM" hidden="1">{"bs",#N/A,FALSE,"SCF"}</definedName>
    <definedName name="j" hidden="1">{"assumption merger",#N/A,TRUE,"Merger";"has gets merger",#N/A,TRUE,"Merger";"accretion dilution",#N/A,TRUE,"Merger";"accretion dilution sensitivity",#N/A,TRUE,"Merger";"comparison credit stats",#N/A,TRUE,"Merger";"pf credit stats",#N/A,TRUE,"Merger";"rel contribution",#N/A,TRUE,"contribution";"avp",#N/A,TRUE,"AVP";"pf sheets",#N/A,TRUE,"Merger";"segment analysis",#N/A,TRUE,"contribution"}</definedName>
    <definedName name="jkgjh" hidden="1">{"consolidated",#N/A,FALSE,"Sheet1";"cms",#N/A,FALSE,"Sheet1";"fse",#N/A,FALSE,"Sheet1"}</definedName>
    <definedName name="ki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kjdslf" hidden="1">{#N/A,#N/A,FALSE,"Sheet1"}</definedName>
    <definedName name="l" hidden="1">{"comps",#N/A,FALSE,"HANDPACK";"footnotes",#N/A,FALSE,"HANDPACK"}</definedName>
    <definedName name="ll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MerrillPrintIt" hidden="1">[5]!MerrillPrintIt</definedName>
    <definedName name="NewCashflow" hidden="1">{"GeneralCosts",#N/A,FALSE,"General running costs";"CDiffExternal",#N/A,FALSE,"CDI external";"GPositiveExternal",#N/A,FALSE,"Gram-pos external";"GNegativeExternal",#N/A,FALSE,"Gram-neg external";"Services",#N/A,FALSE,"Services";"Overall tranching",#N/A,FALSE,"Overall tranching"}</definedName>
    <definedName name="NewRange" hidden="1">[5]!NewRange</definedName>
    <definedName name="noidea" hidden="1">{#N/A,#N/A,FALSE,"Calc";#N/A,#N/A,FALSE,"Sensitivity";#N/A,#N/A,FALSE,"LT Earn.Dil.";#N/A,#N/A,FALSE,"Dil. AVP"}</definedName>
    <definedName name="NOIDEA2" hidden="1">{#N/A,#N/A,FALSE,"Calc";#N/A,#N/A,FALSE,"Sensitivity";#N/A,#N/A,FALSE,"LT Earn.Dil.";#N/A,#N/A,FALSE,"Dil. AVP"}</definedName>
    <definedName name="oo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OP" hidden="1">{#N/A,#N/A,FALSE,"Operations";#N/A,#N/A,FALSE,"Financials"}</definedName>
    <definedName name="Original" hidden="1">#REF!</definedName>
    <definedName name="p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pl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pp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Pres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Pres2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Prese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Print_Format" hidden="1">#REF!</definedName>
    <definedName name="print4" hidden="1">{#N/A,#N/A,FALSE,"Operations";#N/A,#N/A,FALSE,"Financials"}</definedName>
    <definedName name="q" hidden="1">{#N/A,#N/A,TRUE,"Sign Off";#N/A,#N/A,TRUE,"P&amp;L";#N/A,#N/A,TRUE,"Charge Summary";#N/A,#N/A,TRUE,"Bid Change Control"}</definedName>
    <definedName name="qq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RedefinePrintTableRange" hidden="1">[5]!RedefinePrintTableRange</definedName>
    <definedName name="regeg" hidden="1">{"general",#N/A,FALSE,"Assumptions"}</definedName>
    <definedName name="regrg" hidden="1">{"comp1",#N/A,FALSE,"COMPS";"footnotes",#N/A,FALSE,"COMPS"}</definedName>
    <definedName name="results" hidden="1">{"FCB_ALL",#N/A,FALSE,"FCB"}</definedName>
    <definedName name="rgfag" hidden="1">{"comps2",#N/A,FALSE,"AERO";"footnotes",#N/A,FALSE,"AERO"}</definedName>
    <definedName name="rr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rt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s" hidden="1">[11]Shareprice!$F$1:$I$298</definedName>
    <definedName name="SAPBEXhrIndnt" hidden="1">2</definedName>
    <definedName name="SAPBEXrevision" hidden="1">82</definedName>
    <definedName name="SAPBEXrevision2" hidden="1">18</definedName>
    <definedName name="SAPBEXsysID" hidden="1">"GP0"</definedName>
    <definedName name="SAPBEXwbID" hidden="1">"3THQKC6CU8YYHVJXWH4VYU1HM"</definedName>
    <definedName name="sdf" hidden="1">{#N/A,#N/A,FALSE,"Calc";#N/A,#N/A,FALSE,"Sensitivity";#N/A,#N/A,FALSE,"LT Earn.Dil.";#N/A,#N/A,FALSE,"Dil. AVP"}</definedName>
    <definedName name="sencount" hidden="1">1</definedName>
    <definedName name="sgf" hidden="1">{#N/A,#N/A,TRUE,"financial";#N/A,#N/A,TRUE,"plants"}</definedName>
    <definedName name="sgh" hidden="1">{#N/A,#N/A,TRUE,"Pro Forma";#N/A,#N/A,TRUE,"PF_Bal";#N/A,#N/A,TRUE,"PF_INC";#N/A,#N/A,TRUE,"CBE";#N/A,#N/A,TRUE,"SWK"}</definedName>
    <definedName name="solver_adj" hidden="1">#REF!</definedName>
    <definedName name="solver_lin" hidden="1">0</definedName>
    <definedName name="solver_num" hidden="1">0</definedName>
    <definedName name="solver_opt" hidden="1">#REF!</definedName>
    <definedName name="solver_typ" hidden="1">3</definedName>
    <definedName name="solver_val" hidden="1">0.6</definedName>
    <definedName name="SSSSS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stef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t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tradcomp" hidden="1">{#N/A,#N/A,FALSE,"Trading-Mult ";#N/A,#N/A,FALSE,"Trading-Cap";#N/A,#N/A,FALSE,"Trading-Inc";#N/A,#N/A,FALSE,"Cash Flow";#N/A,#N/A,FALSE,"M&amp;A info"}</definedName>
    <definedName name="tradingcompar" hidden="1">{#N/A,#N/A,FALSE,"Trading-Mult ";#N/A,#N/A,FALSE,"Trading-Cap";#N/A,#N/A,FALSE,"Trading-Inc";#N/A,#N/A,FALSE,"Cash Flow";#N/A,#N/A,FALSE,"M&amp;A info"}</definedName>
    <definedName name="ty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u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Upload_costs" hidden="1">#REF!</definedName>
    <definedName name="uu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vg" hidden="1">{#N/A,#N/A,TRUE,"Cover sheet";#N/A,#N/A,TRUE,"DCF analysis";#N/A,#N/A,TRUE,"WACC calculation"}</definedName>
    <definedName name="vv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w" hidden="1">{#N/A,#N/A,FALSE,"CBE";#N/A,#N/A,FALSE,"SWK"}</definedName>
    <definedName name="Web" hidden="1">{#N/A,#N/A,FALSE,"Inputs - Prices &amp; Forecasts"}</definedName>
    <definedName name="wew" hidden="1">{#N/A,#N/A,FALSE,"Sheet1"}</definedName>
    <definedName name="wrn" hidden="1">{#N/A,#N/A,FALSE,"DCF Summary";#N/A,#N/A,FALSE,"Casema";#N/A,#N/A,FALSE,"Casema NoTel";#N/A,#N/A,FALSE,"UK";#N/A,#N/A,FALSE,"RCF";#N/A,#N/A,FALSE,"Intercable CZ";#N/A,#N/A,FALSE,"Interkabel P"}</definedName>
    <definedName name="wrn.1." hidden="1">{#N/A,#N/A,FALSE,"Calc";#N/A,#N/A,FALSE,"Sensitivity";#N/A,#N/A,FALSE,"LT Earn.Dil.";#N/A,#N/A,FALSE,"Dil. AVP"}</definedName>
    <definedName name="WRN.2." hidden="1">{#N/A,#N/A,FALSE,"Calc";#N/A,#N/A,FALSE,"Sensitivity";#N/A,#N/A,FALSE,"LT Earn.Dil.";#N/A,#N/A,FALSE,"Dil. AVP"}</definedName>
    <definedName name="wrn.50._.50." hidden="1">{"assumption 50 50",#N/A,TRUE,"Merger";"has gets cash",#N/A,TRUE,"Merger";"accretion dilution",#N/A,TRUE,"Merger";"comparison credit stats",#N/A,TRUE,"Merger";"pf credit stats",#N/A,TRUE,"Merger";"pf sheets",#N/A,TRUE,"Merger"}</definedName>
    <definedName name="wrn.Accounts._.and._.Assumptions." hidden="1">{"S&amp;U",#N/A,FALSE,"s&amp;u";"financing",#N/A,FALSE,"Input";"financing2",#N/A,FALSE,"Input";"Balance Sheet",#N/A,FALSE,"BS";"P&amp;L",#N/A,FALSE,"P&amp;L";"Cashflow",#N/A,FALSE,"CF"}</definedName>
    <definedName name="wrn.all._.comps." hidden="1">{"equity comps",#N/A,FALSE,"CS Comps";"equity comps",#N/A,FALSE,"PS Comps";"equity comps",#N/A,FALSE,"GIC_Comps";"equity comps",#N/A,FALSE,"GIC2_Comps";"debt comps",#N/A,FALSE,"CS Comps";"debt comps",#N/A,FALSE,"PS Comps";"debt comps",#N/A,FALSE,"GIC_Comps";"debt comps",#N/A,FALSE,"GIC2_Comps"}</definedName>
    <definedName name="wrn.assumptions." hidden="1">{"casespecific",#N/A,FALSE,"Assumptions"}</definedName>
    <definedName name="wrn.Auto._.Comp." hidden="1">{#N/A,#N/A,FALSE,"Sheet1"}</definedName>
    <definedName name="wrn.away." hidden="1">{"away stand alones",#N/A,FALSE,"Target"}</definedName>
    <definedName name="wrn.balance._.sheet." hidden="1">{"bs",#N/A,FALSE,"SCF"}</definedName>
    <definedName name="wrn.Bid._.Report." hidden="1">{#N/A,#N/A,TRUE,"Sign Off";#N/A,#N/A,TRUE,"P&amp;L";#N/A,#N/A,TRUE,"Charge Summary";#N/A,#N/A,TRUE,"Bid Change Control"}</definedName>
    <definedName name="wrn.brian." hidden="1">{#N/A,#N/A,FALSE,"output";#N/A,#N/A,FALSE,"contrib";#N/A,#N/A,FALSE,"profile";#N/A,#N/A,FALSE,"comps"}</definedName>
    <definedName name="wrn.cash." hidden="1">{"assumption cash",#N/A,TRUE,"Merger";"has gets cash",#N/A,TRUE,"Merger";"accretion dilution",#N/A,TRUE,"Merger";"comparison credit stats",#N/A,TRUE,"Merger";"pf credit stats",#N/A,TRUE,"Merger";"pf sheets",#N/A,TRUE,"Merger"}</definedName>
    <definedName name="wrn.CashflowAll." hidden="1">{"GeneralCosts",#N/A,FALSE,"General running costs";"CDiffExternal",#N/A,FALSE,"CDI external";"GPositiveExternal",#N/A,FALSE,"Gram-pos external";"GNegativeExternal",#N/A,FALSE,"Gram-neg external";"Services",#N/A,FALSE,"Services";"Overall tranching",#N/A,FALSE,"Overall tranching"}</definedName>
    <definedName name="wrn.client." hidden="1">{"multiple",#N/A,FALSE,"client";"margins",#N/A,FALSE,"client";"data",#N/A,FALSE,"client"}</definedName>
    <definedName name="wrn.Client3." hidden="1">{"data",#N/A,FALSE,"client (3)";"margins",#N/A,FALSE,"client (3)";"multiple",#N/A,FALSE,"client (3)"}</definedName>
    <definedName name="wrn.client4." hidden="1">{"multiple",#N/A,FALSE,"client (4)";"margins",#N/A,FALSE,"client (4)";"data",#N/A,FALSE,"client (4)"}</definedName>
    <definedName name="wrn.Complete." hidden="1">{#N/A,#N/A,TRUE,"DCF Summary";#N/A,#N/A,TRUE,"Casema";#N/A,#N/A,TRUE,"UK";#N/A,#N/A,TRUE,"RCF";#N/A,#N/A,TRUE,"Intercable CZ";#N/A,#N/A,TRUE,"Interkabel P";#N/A,#N/A,TRUE,"LBO-Total";#N/A,#N/A,TRUE,"LBO-Casema"}</definedName>
    <definedName name="wrn.comps." hidden="1">{"comps",#N/A,FALSE,"comps";"notes",#N/A,FALSE,"comps"}</definedName>
    <definedName name="wrn.cooper." hidden="1">{#N/A,#N/A,TRUE,"Pro Forma";#N/A,#N/A,TRUE,"PF_Bal";#N/A,#N/A,TRUE,"PF_INC";#N/A,#N/A,TRUE,"CBE";#N/A,#N/A,TRUE,"SWK"}</definedName>
    <definedName name="wrn.Covenants." hidden="1">{"Covenants",#N/A,FALSE,"Covs";"quarterly covenants",#N/A,FALSE,"Covs";"quarterly projections",#N/A,FALSE,"Covs"}</definedName>
    <definedName name="wrn.Darwin." hidden="1">{#N/A,#N/A,TRUE,"Assum";#N/A,#N/A,TRUE,"Overview";#N/A,#N/A,TRUE,"WACC";#N/A,#N/A,TRUE," DCF";#N/A,#N/A,TRUE," LBO"}</definedName>
    <definedName name="wrn.DCF._.I." hidden="1">{#N/A,#N/A,FALSE,"Cover";#N/A,#N/A,FALSE,"Pres ";#N/A,#N/A,FALSE,"Outputs";#N/A,#N/A,FALSE,"Sensitivities";#N/A,#N/A,FALSE,"Graphs";#N/A,#N/A,FALSE,"DCF I (In)"}</definedName>
    <definedName name="wrn.DCF._.III._.Report." hidden="1">{#N/A,#N/A,FALSE,"Cover";#N/A,#N/A,FALSE,"Pres ";#N/A,#N/A,FALSE,"Outputs";#N/A,#N/A,FALSE,"DCF ";#N/A,#N/A,FALSE,"CFS";#N/A,#N/A,FALSE,"BS";#N/A,#N/A,FALSE,"PL";#N/A,#N/A,FALSE,"Control (In)";#N/A,#N/A,FALSE,"Broker (In)";#N/A,#N/A,FALSE,"In-House (In)";#N/A,#N/A,FALSE,"WACC";#N/A,#N/A,FALSE,"Ass";#N/A,#N/A,FALSE,"Check"}</definedName>
    <definedName name="wrn.DCF._.Only." hidden="1">{#N/A,#N/A,FALSE,"DCF Summary";#N/A,#N/A,FALSE,"Casema";#N/A,#N/A,FALSE,"Casema NoTel";#N/A,#N/A,FALSE,"UK";#N/A,#N/A,FALSE,"RCF";#N/A,#N/A,FALSE,"Intercable CZ";#N/A,#N/A,FALSE,"Interkabel P"}</definedName>
    <definedName name="wrn.dil_anal." hidden="1">{"hiden",#N/A,FALSE,"14";"hidden",#N/A,FALSE,"16";"hidden",#N/A,FALSE,"18";"hidden",#N/A,FALSE,"20"}</definedName>
    <definedName name="wrn.document." hidden="1">{"consolidated",#N/A,FALSE,"Sheet1";"cms",#N/A,FALSE,"Sheet1";"fse",#N/A,FALSE,"Sheet1"}</definedName>
    <definedName name="wrn.documentaero." hidden="1">{"comps2",#N/A,FALSE,"AERO";"footnotes",#N/A,FALSE,"AERO"}</definedName>
    <definedName name="wrn.documenthand." hidden="1">{"comps",#N/A,FALSE,"HANDPACK";"footnotes",#N/A,FALSE,"HANDPACK"}</definedName>
    <definedName name="wrn.equity._.comps." hidden="1">{"equity comps",#N/A,FALSE,"CS Comps";"equity comps",#N/A,FALSE,"PS Comps";"equity comps",#N/A,FALSE,"GIC_Comps";"equity comps",#N/A,FALSE,"GIC2_Comps"}</definedName>
    <definedName name="wrn.esh" hidden="1">{"summary1",#N/A,TRUE,"Comps";"summary2",#N/A,TRUE,"Comps";"summary3",#N/A,TRUE,"Comps"}</definedName>
    <definedName name="wrn.FCB." hidden="1">{"FCB_ALL",#N/A,FALSE,"FCB"}</definedName>
    <definedName name="wrn.fcb2" hidden="1">{"FCB_ALL",#N/A,FALSE,"FCB"}</definedName>
    <definedName name="wrn.forecast." hidden="1">{#N/A,#N/A,FALSE,"model"}</definedName>
    <definedName name="wrn.forecastassumptions." hidden="1">{#N/A,#N/A,FALSE,"model"}</definedName>
    <definedName name="wrn.forecastROIC." hidden="1">{#N/A,#N/A,FALSE,"model"}</definedName>
    <definedName name="wrn.full." hidden="1">{#N/A,#N/A,FALSE,"Cover";#N/A,#N/A,FALSE,"Pres";#N/A,#N/A,FALSE,"Exit multiples";#N/A,#N/A,FALSE,"Control (in)";#N/A,#N/A,FALSE,"Options (in)"}</definedName>
    <definedName name="wrn.Full._.model." hidden="1">{"landexbravo",#N/A,FALSE,"Land (ex Bravo)";"Schenker_HO",#N/A,FALSE,"Schenker HO";"Landincbravo",#N/A,FALSE,"Land + Bravo";"Logistics",#N/A,FALSE,"Logistics";"Airandsea",#N/A,FALSE,"Air &amp; Sea";"Schenkgroup",#N/A,FALSE,"Schenker Group";"RaabKarcher",#N/A,FALSE,"Raab Karcher";"Brenntag",#N/A,FALSE,"Brenntag";"Interfer",#N/A,FALSE,"Interfer";"F_S",#N/A,FALSE,"F&amp;S";"Full_line",#N/A,FALSE,"Wholesale";"Auto_S",#N/A,FALSE,"Auto_S";"Otherco",#N/A,FALSE,"Other co";"Centraladmin",#N/A,FALSE,"Central Ad";"Consol_adj",#N/A,FALSE,"Consol adj";"Summary98",#N/A,FALSE,"Summary";"Bravo",#N/A,FALSE,"Bravo";"Offerletter",#N/A,FALSE,"Offer letter 1";"Front sheet",#N/A,FALSE,"Comments"}</definedName>
    <definedName name="wrn.Full._.report." hidden="1">{#N/A,#N/A,FALSE,"Cover sheet";#N/A,#N/A,FALSE,"Assumptions";#N/A,#N/A,FALSE,"KPI summary";#N/A,#N/A,FALSE,"GROUP (2005-6)";#N/A,#N/A,FALSE,"GROUP (2006-7)";#N/A,#N/A,FALSE,"GROUP (2007-8)";#N/A,#N/A,FALSE,"Rail assumptions";#N/A,#N/A,FALSE,"Road assumptions";#N/A,#N/A,FALSE,"Plant assumptions";#N/A,#N/A,FALSE,"Rail";#N/A,#N/A,FALSE,"Road";#N/A,#N/A,FALSE,"Plant";#N/A,#N/A,FALSE,"Head office";#N/A,#N/A,FALSE,"Consolidation";#N/A,#N/A,FALSE,"New business lines";#N/A,#N/A,FALSE,"JAS";#N/A,#N/A,FALSE,"Tubelines";#N/A,#N/A,FALSE,"Graphs";#N/A,#N/A,FALSE,"Bridges"}</definedName>
    <definedName name="wrn.Gross._.Profit._.Report." hidden="1">{"Monthly",#N/A,FALSE,"Phosphate Gross Profit";"Quarterly",#N/A,FALSE,"Phosphate Gross Profit"}</definedName>
    <definedName name="wrn.history." hidden="1">{#N/A,#N/A,FALSE,"model"}</definedName>
    <definedName name="wrn.histROIC." hidden="1">{#N/A,#N/A,FALSE,"model"}</definedName>
    <definedName name="wrn.memo." hidden="1">{#N/A,#N/A,TRUE,"financial";#N/A,#N/A,TRUE,"plants"}</definedName>
    <definedName name="wrn.merger." hidden="1">{"assumption merger",#N/A,TRUE,"Merger";"has gets merger",#N/A,TRUE,"Merger";"accretion dilution",#N/A,TRUE,"Merger";"accretion dilution sensitivity",#N/A,TRUE,"Merger";"comparison credit stats",#N/A,TRUE,"Merger";"pf credit stats",#N/A,TRUE,"Merger";"rel contribution",#N/A,TRUE,"contribution";"avp",#N/A,TRUE,"AVP";"pf sheets",#N/A,TRUE,"Merger";"segment analysis",#N/A,TRUE,"contribution"}</definedName>
    <definedName name="wrn.Nevada._.case." hidden="1">{#N/A,#N/A,FALSE,"operational model";#N/A,#N/A,FALSE,"operational model";#N/A,#N/A,FALSE,"operational model"}</definedName>
    <definedName name="wrn.Output._.pages." hidden="1">{#N/A,#N/A,FALSE,"Cover sheet";#N/A,#N/A,FALSE,"Assumptions";#N/A,#N/A,FALSE,"KPI summary";#N/A,#N/A,FALSE,"GROUP (2005-6)";#N/A,#N/A,FALSE,"GROUP (2006-7)";#N/A,#N/A,FALSE,"GROUP (2007-8)"}</definedName>
    <definedName name="wrn.Print." hidden="1">{#N/A,#N/A,FALSE,"Trading-Mult ";#N/A,#N/A,FALSE,"M&amp;A info"}</definedName>
    <definedName name="wrn.print._.graphs." hidden="1">{"cap_structure",#N/A,FALSE,"Graph-Mkt Cap";"price",#N/A,FALSE,"Graph-Price";"ebit",#N/A,FALSE,"Graph-EBITDA";"ebitda",#N/A,FALSE,"Graph-EBITDA"}</definedName>
    <definedName name="wrn.print._.raw._.data._.entry." hidden="1">{"inputs raw data",#N/A,TRUE,"INPUT"}</definedName>
    <definedName name="wrn.print._.summary._.sheets." hidden="1">{"summary1",#N/A,TRUE,"Comps";"summary2",#N/A,TRUE,"Comps";"summary3",#N/A,TRUE,"Comps"}</definedName>
    <definedName name="wrn.Print._.the._.lot." hidden="1">{"First Page",#N/A,FALSE,"Surfactants LBO";"Second Page",#N/A,FALSE,"Surfactants LBO"}</definedName>
    <definedName name="wrn.Print_Buyer." hidden="1">{#N/A,"DR",FALSE,"increm pf";#N/A,"MAMSI",FALSE,"increm pf";#N/A,"MAXI",FALSE,"increm pf";#N/A,"PCAM",FALSE,"increm pf";#N/A,"PHSV",FALSE,"increm pf";#N/A,"SIE",FALSE,"increm pf"}</definedName>
    <definedName name="wrn.Print_Target." hidden="1">{#N/A,"Foundation Health",FALSE,"increm pf";#N/A,"FHP International",FALSE,"increm pf";#N/A,"Healthsource",FALSE,"increm pf";#N/A,"Humana",FALSE,"increm pf";#N/A,"Oxford Health Plans",FALSE,"increm pf";#N/A,"PacifiCare",FALSE,"increm pf";#N/A,"United HealthCare",FALSE,"increm pf";#N/A,"U.S. Healthcare",FALSE,"increm pf";#N/A,"Value Health",FALSE,"increm pf";#N/A,"WellPoint",FALSE,"increm pf"}</definedName>
    <definedName name="wrn.Radio." hidden="1">{#N/A,#N/A,FALSE,"Virgin Flightdeck"}</definedName>
    <definedName name="wrn.rapport._.1." hidden="1">{#N/A,#N/A,TRUE,"Forecast &amp; Analysis";#N/A,#N/A,TRUE,"Market Values";#N/A,#N/A,TRUE,"Ratios";#N/A,#N/A,TRUE,"Regressions";#N/A,#N/A,TRUE,"Market Values";#N/A,#N/A,TRUE,"Parameters &amp; Results"}</definedName>
    <definedName name="wrn.Report1." hidden="1">{#N/A,#N/A,FALSE,"Operations";#N/A,#N/A,FALSE,"Financials"}</definedName>
    <definedName name="wrn.Robuster." hidden="1">{#N/A,#N/A,TRUE,"Cover";#N/A,#N/A,TRUE,"Descr";#N/A,#N/A,TRUE,"Control (In)";#N/A,#N/A,TRUE,"Op Margin";#N/A,#N/A,TRUE,"Depn";#N/A,#N/A,TRUE,"Finance";#N/A,#N/A,TRUE,"Tax";#N/A,#N/A,TRUE,"P &amp; L";#N/A,#N/A,TRUE,"CFS";#N/A,#N/A,TRUE,"BS";#N/A,#N/A,TRUE,"DCF";#N/A,#N/A,TRUE,"Ratios"}</definedName>
    <definedName name="wrn.sens." hidden="1">{#N/A,#N/A,FALSE,"Sensitivities";#N/A,#N/A,FALSE,"Sensitivities2"}</definedName>
    <definedName name="wrn.sensitivity._.analyses." hidden="1">{"general",#N/A,FALSE,"Assumptions"}</definedName>
    <definedName name="wrn.stand_alone." hidden="1">{#N/A,#N/A,FALSE,"CBE";#N/A,#N/A,FALSE,"SWK"}</definedName>
    <definedName name="wrn.STAND_ALONE_BOTH." hidden="1">{"FCB_ALL",#N/A,FALSE,"FCB";"GREY_ALL",#N/A,FALSE,"GREY"}</definedName>
    <definedName name="wrn.Standard." hidden="1">{"STANDARD",#N/A,FALSE,"HS BUDGET"}</definedName>
    <definedName name="wrn.Summary." hidden="1">{#N/A,#N/A,FALSE,"Cover";#N/A,#N/A,FALSE,"Outputs";#N/A,#N/A,FALSE,"Control (In)";"tesco summary",#N/A,FALSE,"Tesco";"Outputs and Co Summaries",#N/A,FALSE,"Sainsbury";"Outputs and Co Summaries",#N/A,FALSE,"Carrefour";"Outputs and Co Summaries",#N/A,FALSE,"Co D";"Outputs and Co Summaries",#N/A,FALSE,"Co E"}</definedName>
    <definedName name="wrn.Summary._.with._.short._.outputs." hidden="1">{#N/A,#N/A,FALSE,"Cover";"Short outputs",#N/A,FALSE,"Outputs";#N/A,#N/A,FALSE,"Control (In)";"tesco summary",#N/A,FALSE,"Tesco";"Outputs and Co summaries",#N/A,FALSE,"Sainsbury";"Outputs and Co Summaries",#N/A,FALSE,"Carrefour";"Outputs and Co summaries",#N/A,FALSE,"Co D";"Outputs and Co summaries",#N/A,FALSE,"Co E"}</definedName>
    <definedName name="wrn.Thomas_Case." hidden="1">{#N/A,#N/A,TRUE,"Thomas Case";#N/A,#N/A,TRUE,"Corporate Overhead";#N/A,#N/A,TRUE,"Arizona";#N/A,#N/A,TRUE,"Cal";#N/A,#N/A,TRUE,"Illinois";#N/A,#N/A,TRUE,"Indiana";#N/A,#N/A,TRUE,"Ohio";#N/A,#N/A,TRUE,"Pennsylvania";#N/A,#N/A,TRUE,"Growth";#N/A,#N/A,TRUE,"Anthem";#N/A,#N/A,TRUE,"Pipeline"}</definedName>
    <definedName name="wrn.Topman." hidden="1">{"TOPMAN",#N/A,FALSE,"HS BUDGET"}</definedName>
    <definedName name="wrn.totalcomp." hidden="1">{"comp1",#N/A,FALSE,"COMPS";"footnotes",#N/A,FALSE,"COMPS"}</definedName>
    <definedName name="wrn.trans._.sum." hidden="1">{"trans assumptions",#N/A,FALSE,"Merger";"trans accretion",#N/A,FALSE,"Merger"}</definedName>
    <definedName name="wrn.up." hidden="1">{"up stand alones",#N/A,FALSE,"Acquiror"}</definedName>
    <definedName name="wrn.Workings." hidden="1">{"WORKINGS",#N/A,FALSE,"HS BUDGET"}</definedName>
    <definedName name="WRN2.Document" hidden="1">{"consolidated",#N/A,FALSE,"Sheet1";"cms",#N/A,FALSE,"Sheet1";"fse",#N/A,FALSE,"Sheet1"}</definedName>
    <definedName name="wvu.inputs._.raw._.data.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wvu.summary1.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wvu.summary2." hidden="1">{TRUE,TRUE,-1.25,-15.5,604.5,369,FALSE,FALSE,TRUE,TRUE,0,1,#N/A,41,#N/A,20.5555555555556,27.0714285714286,1,FALSE,FALSE,3,TRUE,1,FALSE,80,"Swvu.summary2.","ACwvu.summary2.",#N/A,FALSE,FALSE,0.5,0.5,0.5,0.5,2,"&amp;F","&amp;A&amp;RPage &amp;P",TRUE,FALSE,FALSE,FALSE,1,50,#N/A,#N/A,"=R56C1:R103C31",FALSE,#N/A,#N/A,FALSE,FALSE,TRUE,1,600,600,FALSE,FALSE,TRUE,TRUE,TRUE}</definedName>
    <definedName name="wvu.summary3." hidden="1">{TRUE,TRUE,-1.25,-15.5,604.5,369,FALSE,FALSE,TRUE,TRUE,0,1,#N/A,91,#N/A,20.5555555555556,24.8571428571429,1,FALSE,FALSE,3,TRUE,1,FALSE,80,"Swvu.summary3.","ACwvu.summary3.",#N/A,FALSE,FALSE,0.5,0.5,0.5,0.5,2,"&amp;F","&amp;A&amp;RPage &amp;P",TRUE,FALSE,FALSE,FALSE,1,50,#N/A,#N/A,"=R104C1:R153C31",FALSE,#N/A,#N/A,FALSE,FALSE,TRUE,1,600,600,FALSE,FALSE,TRUE,TRUE,TRUE}</definedName>
    <definedName name="ww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x" hidden="1">{#N/A,#N/A,FALSE,"Sheet1"}</definedName>
    <definedName name="xx" hidden="1">{#N/A,#N/A,FALSE,"Sheet1"}</definedName>
    <definedName name="y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yy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  <definedName name="z" hidden="1">{#N/A,#N/A,TRUE,"Cover sheet";#N/A,#N/A,TRUE,"Summary";#N/A,#N/A,TRUE,"Key Assumptions";#N/A,#N/A,TRUE,"Profit &amp; Loss";#N/A,#N/A,TRUE,"Balance Sheet";#N/A,#N/A,TRUE,"Cashflow";#N/A,#N/A,TRUE,"IRR";#N/A,#N/A,TRUE,"Ratios";#N/A,#N/A,TRUE,"Debt analysis"}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05" i="3" l="1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474" i="3"/>
  <c r="E475" i="3"/>
  <c r="E476" i="3"/>
  <c r="E477" i="3"/>
  <c r="E478" i="3"/>
  <c r="E479" i="3"/>
  <c r="E480" i="3"/>
  <c r="E481" i="3"/>
  <c r="E482" i="3"/>
  <c r="E483" i="3"/>
  <c r="E484" i="3"/>
  <c r="E485" i="3"/>
  <c r="E486" i="3"/>
  <c r="E487" i="3"/>
  <c r="E488" i="3"/>
  <c r="E489" i="3"/>
  <c r="E490" i="3"/>
  <c r="E491" i="3"/>
  <c r="E492" i="3"/>
  <c r="E493" i="3"/>
  <c r="E494" i="3"/>
  <c r="E495" i="3"/>
  <c r="E496" i="3"/>
  <c r="E497" i="3"/>
  <c r="E498" i="3"/>
  <c r="E499" i="3"/>
  <c r="E500" i="3"/>
  <c r="E501" i="3"/>
  <c r="E502" i="3"/>
  <c r="E503" i="3"/>
  <c r="E504" i="3"/>
  <c r="E505" i="3"/>
  <c r="E506" i="3"/>
  <c r="E507" i="3"/>
  <c r="E508" i="3"/>
  <c r="E509" i="3"/>
  <c r="E510" i="3"/>
  <c r="E511" i="3"/>
  <c r="E512" i="3"/>
  <c r="E513" i="3"/>
  <c r="E514" i="3"/>
  <c r="E515" i="3"/>
  <c r="E516" i="3"/>
  <c r="E517" i="3"/>
  <c r="E518" i="3"/>
  <c r="E519" i="3"/>
  <c r="E520" i="3"/>
  <c r="E521" i="3"/>
  <c r="E522" i="3"/>
  <c r="E523" i="3"/>
  <c r="E524" i="3"/>
  <c r="E525" i="3"/>
  <c r="E526" i="3"/>
  <c r="E527" i="3"/>
  <c r="E528" i="3"/>
  <c r="E529" i="3"/>
  <c r="E530" i="3"/>
  <c r="E531" i="3"/>
  <c r="E532" i="3"/>
  <c r="E533" i="3"/>
  <c r="E534" i="3"/>
  <c r="E535" i="3"/>
  <c r="E536" i="3"/>
  <c r="E537" i="3"/>
  <c r="E538" i="3"/>
  <c r="E539" i="3"/>
  <c r="E540" i="3"/>
  <c r="E541" i="3"/>
  <c r="E542" i="3"/>
  <c r="E543" i="3"/>
  <c r="E544" i="3"/>
  <c r="E545" i="3"/>
  <c r="E546" i="3"/>
  <c r="E547" i="3"/>
  <c r="E548" i="3"/>
  <c r="E549" i="3"/>
  <c r="E550" i="3"/>
  <c r="E551" i="3"/>
  <c r="E552" i="3"/>
  <c r="E553" i="3"/>
  <c r="E554" i="3"/>
  <c r="E555" i="3"/>
  <c r="E556" i="3"/>
  <c r="E557" i="3"/>
  <c r="E558" i="3"/>
  <c r="E559" i="3"/>
  <c r="E560" i="3"/>
  <c r="E561" i="3"/>
  <c r="E562" i="3"/>
  <c r="E563" i="3"/>
  <c r="E564" i="3"/>
  <c r="E565" i="3"/>
  <c r="E566" i="3"/>
  <c r="E567" i="3"/>
  <c r="E568" i="3"/>
  <c r="E569" i="3"/>
  <c r="E570" i="3"/>
  <c r="E571" i="3"/>
  <c r="E572" i="3"/>
  <c r="E573" i="3"/>
  <c r="E574" i="3"/>
  <c r="E575" i="3"/>
  <c r="E576" i="3"/>
  <c r="E577" i="3"/>
  <c r="E578" i="3"/>
  <c r="E579" i="3"/>
  <c r="E580" i="3"/>
  <c r="E581" i="3"/>
  <c r="E582" i="3"/>
  <c r="E583" i="3"/>
  <c r="E584" i="3"/>
  <c r="E585" i="3"/>
  <c r="E586" i="3"/>
  <c r="E587" i="3"/>
  <c r="E588" i="3"/>
  <c r="E589" i="3"/>
  <c r="E590" i="3"/>
  <c r="E591" i="3"/>
  <c r="E592" i="3"/>
  <c r="E593" i="3"/>
  <c r="E594" i="3"/>
  <c r="E595" i="3"/>
  <c r="E596" i="3"/>
  <c r="E597" i="3"/>
  <c r="E598" i="3"/>
  <c r="E599" i="3"/>
  <c r="E600" i="3"/>
  <c r="E601" i="3"/>
  <c r="E602" i="3"/>
  <c r="E603" i="3"/>
  <c r="E604" i="3"/>
  <c r="E605" i="3"/>
  <c r="E606" i="3"/>
  <c r="E607" i="3"/>
  <c r="E608" i="3"/>
  <c r="E609" i="3"/>
  <c r="E610" i="3"/>
  <c r="E611" i="3"/>
  <c r="E612" i="3"/>
  <c r="E613" i="3"/>
  <c r="E614" i="3"/>
  <c r="E615" i="3"/>
  <c r="E616" i="3"/>
  <c r="E617" i="3"/>
  <c r="E618" i="3"/>
  <c r="E619" i="3"/>
  <c r="E620" i="3"/>
  <c r="E621" i="3"/>
  <c r="E622" i="3"/>
  <c r="E623" i="3"/>
  <c r="E624" i="3"/>
  <c r="E625" i="3"/>
  <c r="E626" i="3"/>
  <c r="E627" i="3"/>
  <c r="E628" i="3"/>
  <c r="E629" i="3"/>
  <c r="E630" i="3"/>
  <c r="E631" i="3"/>
  <c r="E632" i="3"/>
  <c r="E633" i="3"/>
  <c r="E634" i="3"/>
  <c r="E635" i="3"/>
  <c r="E636" i="3"/>
  <c r="E637" i="3"/>
  <c r="E638" i="3"/>
  <c r="E639" i="3"/>
  <c r="E640" i="3"/>
  <c r="E641" i="3"/>
  <c r="E642" i="3"/>
  <c r="E643" i="3"/>
  <c r="E644" i="3"/>
  <c r="E645" i="3"/>
  <c r="E646" i="3"/>
  <c r="E647" i="3"/>
  <c r="E648" i="3"/>
  <c r="E649" i="3"/>
  <c r="E650" i="3"/>
  <c r="E651" i="3"/>
  <c r="E652" i="3"/>
  <c r="E653" i="3"/>
  <c r="E654" i="3"/>
  <c r="E655" i="3"/>
  <c r="E656" i="3"/>
  <c r="E657" i="3"/>
  <c r="E658" i="3"/>
  <c r="E659" i="3"/>
  <c r="E660" i="3"/>
  <c r="E661" i="3"/>
  <c r="E662" i="3"/>
  <c r="E663" i="3"/>
  <c r="E664" i="3"/>
  <c r="E665" i="3"/>
  <c r="E666" i="3"/>
  <c r="E667" i="3"/>
  <c r="E668" i="3"/>
  <c r="E669" i="3"/>
  <c r="E670" i="3"/>
  <c r="E671" i="3"/>
  <c r="E672" i="3"/>
  <c r="E673" i="3"/>
  <c r="E674" i="3"/>
  <c r="E675" i="3"/>
  <c r="E676" i="3"/>
  <c r="E677" i="3"/>
  <c r="E678" i="3"/>
  <c r="E679" i="3"/>
  <c r="E680" i="3"/>
  <c r="E681" i="3"/>
  <c r="E682" i="3"/>
  <c r="E683" i="3"/>
  <c r="E684" i="3"/>
  <c r="E685" i="3"/>
  <c r="E686" i="3"/>
  <c r="E687" i="3"/>
  <c r="E688" i="3"/>
  <c r="E689" i="3"/>
  <c r="E690" i="3"/>
  <c r="E691" i="3"/>
  <c r="E692" i="3"/>
  <c r="E693" i="3"/>
  <c r="E694" i="3"/>
  <c r="E695" i="3"/>
  <c r="E696" i="3"/>
  <c r="E697" i="3"/>
  <c r="E698" i="3"/>
  <c r="E699" i="3"/>
  <c r="E700" i="3"/>
  <c r="E701" i="3"/>
  <c r="E702" i="3"/>
  <c r="E703" i="3"/>
  <c r="E704" i="3"/>
  <c r="E705" i="3"/>
  <c r="E706" i="3"/>
  <c r="E707" i="3"/>
  <c r="E708" i="3"/>
  <c r="E709" i="3"/>
  <c r="E710" i="3"/>
  <c r="E711" i="3"/>
  <c r="E712" i="3"/>
  <c r="E713" i="3"/>
  <c r="E714" i="3"/>
  <c r="E715" i="3"/>
  <c r="E716" i="3"/>
  <c r="E717" i="3"/>
  <c r="E718" i="3"/>
  <c r="E719" i="3"/>
  <c r="E720" i="3"/>
  <c r="E721" i="3"/>
  <c r="E722" i="3"/>
  <c r="E723" i="3"/>
  <c r="E724" i="3"/>
  <c r="E725" i="3"/>
  <c r="E726" i="3"/>
  <c r="E727" i="3"/>
  <c r="E728" i="3"/>
  <c r="E729" i="3"/>
  <c r="E730" i="3"/>
  <c r="E731" i="3"/>
  <c r="E732" i="3"/>
  <c r="E733" i="3"/>
  <c r="E734" i="3"/>
  <c r="E735" i="3"/>
  <c r="E736" i="3"/>
  <c r="E737" i="3"/>
  <c r="E738" i="3"/>
  <c r="E739" i="3"/>
  <c r="E740" i="3"/>
  <c r="E741" i="3"/>
  <c r="E742" i="3"/>
  <c r="E743" i="3"/>
  <c r="E744" i="3"/>
  <c r="E745" i="3"/>
  <c r="E746" i="3"/>
  <c r="E747" i="3"/>
  <c r="E748" i="3"/>
  <c r="E749" i="3"/>
  <c r="E750" i="3"/>
  <c r="E751" i="3"/>
  <c r="E752" i="3"/>
  <c r="E753" i="3"/>
  <c r="E754" i="3"/>
  <c r="E755" i="3"/>
  <c r="E756" i="3"/>
  <c r="E757" i="3"/>
  <c r="E758" i="3"/>
  <c r="E759" i="3"/>
  <c r="E760" i="3"/>
  <c r="E761" i="3"/>
  <c r="E762" i="3"/>
  <c r="E763" i="3"/>
  <c r="E764" i="3"/>
  <c r="E765" i="3"/>
  <c r="E766" i="3"/>
  <c r="E767" i="3"/>
  <c r="E768" i="3"/>
  <c r="E769" i="3"/>
  <c r="E770" i="3"/>
  <c r="E771" i="3"/>
  <c r="E772" i="3"/>
  <c r="E773" i="3"/>
  <c r="E774" i="3"/>
  <c r="E775" i="3"/>
  <c r="E776" i="3"/>
  <c r="E777" i="3"/>
  <c r="E778" i="3"/>
  <c r="E779" i="3"/>
  <c r="E780" i="3"/>
  <c r="E781" i="3"/>
  <c r="E782" i="3"/>
  <c r="E783" i="3"/>
  <c r="E784" i="3"/>
  <c r="E785" i="3"/>
  <c r="E786" i="3"/>
  <c r="E787" i="3"/>
  <c r="E788" i="3"/>
  <c r="E789" i="3"/>
  <c r="E790" i="3"/>
  <c r="E791" i="3"/>
  <c r="E792" i="3"/>
  <c r="E793" i="3"/>
  <c r="E794" i="3"/>
  <c r="E795" i="3"/>
  <c r="E796" i="3"/>
  <c r="E797" i="3"/>
  <c r="E798" i="3"/>
  <c r="E799" i="3"/>
  <c r="E800" i="3"/>
  <c r="E801" i="3"/>
  <c r="E802" i="3"/>
  <c r="E803" i="3"/>
  <c r="E804" i="3"/>
  <c r="E805" i="3"/>
  <c r="E806" i="3"/>
  <c r="E807" i="3"/>
  <c r="E808" i="3"/>
  <c r="E809" i="3"/>
  <c r="E810" i="3"/>
  <c r="E811" i="3"/>
  <c r="E812" i="3"/>
  <c r="E813" i="3"/>
  <c r="E814" i="3"/>
  <c r="E815" i="3"/>
  <c r="E816" i="3"/>
  <c r="E817" i="3"/>
  <c r="E818" i="3"/>
  <c r="E819" i="3"/>
  <c r="E820" i="3"/>
  <c r="E821" i="3"/>
  <c r="E822" i="3"/>
  <c r="E823" i="3"/>
  <c r="E824" i="3"/>
  <c r="E825" i="3"/>
  <c r="E826" i="3"/>
  <c r="E827" i="3"/>
  <c r="E828" i="3"/>
  <c r="E829" i="3"/>
  <c r="E830" i="3"/>
  <c r="E831" i="3"/>
  <c r="E832" i="3"/>
  <c r="E833" i="3"/>
  <c r="E834" i="3"/>
  <c r="E835" i="3"/>
  <c r="E836" i="3"/>
  <c r="E837" i="3"/>
  <c r="E838" i="3"/>
  <c r="E839" i="3"/>
  <c r="E840" i="3"/>
  <c r="E841" i="3"/>
  <c r="E842" i="3"/>
  <c r="E843" i="3"/>
  <c r="E844" i="3"/>
  <c r="E845" i="3"/>
  <c r="E846" i="3"/>
  <c r="E847" i="3"/>
  <c r="E848" i="3"/>
  <c r="E849" i="3"/>
  <c r="E850" i="3"/>
  <c r="E851" i="3"/>
  <c r="E852" i="3"/>
  <c r="E853" i="3"/>
  <c r="E854" i="3"/>
  <c r="E855" i="3"/>
  <c r="E856" i="3"/>
  <c r="E857" i="3"/>
  <c r="E858" i="3"/>
  <c r="E859" i="3"/>
  <c r="E860" i="3"/>
  <c r="E861" i="3"/>
  <c r="E862" i="3"/>
  <c r="E863" i="3"/>
  <c r="E864" i="3"/>
  <c r="E865" i="3"/>
  <c r="E866" i="3"/>
  <c r="E867" i="3"/>
  <c r="E868" i="3"/>
  <c r="E869" i="3"/>
  <c r="E870" i="3"/>
  <c r="E871" i="3"/>
  <c r="E872" i="3"/>
  <c r="E873" i="3"/>
  <c r="E874" i="3"/>
  <c r="E875" i="3"/>
  <c r="E876" i="3"/>
  <c r="E877" i="3"/>
  <c r="E878" i="3"/>
  <c r="E879" i="3"/>
  <c r="E880" i="3"/>
  <c r="E881" i="3"/>
  <c r="E882" i="3"/>
  <c r="E883" i="3"/>
  <c r="E884" i="3"/>
  <c r="E885" i="3"/>
  <c r="E886" i="3"/>
  <c r="E887" i="3"/>
  <c r="E888" i="3"/>
  <c r="E889" i="3"/>
  <c r="E890" i="3"/>
  <c r="E891" i="3"/>
  <c r="E892" i="3"/>
  <c r="E893" i="3"/>
  <c r="E894" i="3"/>
  <c r="E895" i="3"/>
  <c r="E896" i="3"/>
  <c r="E897" i="3"/>
  <c r="E898" i="3"/>
  <c r="E899" i="3"/>
  <c r="E900" i="3"/>
  <c r="E901" i="3"/>
  <c r="E902" i="3"/>
  <c r="E903" i="3"/>
  <c r="E904" i="3"/>
  <c r="E905" i="3"/>
  <c r="E906" i="3"/>
  <c r="E907" i="3"/>
  <c r="E908" i="3"/>
  <c r="E909" i="3"/>
  <c r="E910" i="3"/>
  <c r="E911" i="3"/>
  <c r="E912" i="3"/>
  <c r="E913" i="3"/>
  <c r="E914" i="3"/>
  <c r="E915" i="3"/>
  <c r="E916" i="3"/>
  <c r="E917" i="3"/>
  <c r="E918" i="3"/>
  <c r="E919" i="3"/>
  <c r="E920" i="3"/>
  <c r="E921" i="3"/>
  <c r="E922" i="3"/>
  <c r="E923" i="3"/>
  <c r="E924" i="3"/>
  <c r="E925" i="3"/>
  <c r="E926" i="3"/>
  <c r="E927" i="3"/>
  <c r="E928" i="3"/>
  <c r="E929" i="3"/>
  <c r="E930" i="3"/>
  <c r="E931" i="3"/>
  <c r="E932" i="3"/>
  <c r="E933" i="3"/>
  <c r="E934" i="3"/>
  <c r="E935" i="3"/>
  <c r="E936" i="3"/>
  <c r="E937" i="3"/>
  <c r="E938" i="3"/>
  <c r="E939" i="3"/>
  <c r="E940" i="3"/>
  <c r="E941" i="3"/>
  <c r="E942" i="3"/>
  <c r="E943" i="3"/>
  <c r="E944" i="3"/>
  <c r="E945" i="3"/>
  <c r="E946" i="3"/>
  <c r="E947" i="3"/>
  <c r="E948" i="3"/>
  <c r="E949" i="3"/>
  <c r="E950" i="3"/>
  <c r="E951" i="3"/>
  <c r="E952" i="3"/>
  <c r="E953" i="3"/>
  <c r="E954" i="3"/>
  <c r="E955" i="3"/>
  <c r="E956" i="3"/>
  <c r="E957" i="3"/>
  <c r="E958" i="3"/>
  <c r="E959" i="3"/>
  <c r="E960" i="3"/>
  <c r="E961" i="3"/>
  <c r="E962" i="3"/>
  <c r="E963" i="3"/>
  <c r="E964" i="3"/>
  <c r="E965" i="3"/>
  <c r="E966" i="3"/>
  <c r="E967" i="3"/>
  <c r="E968" i="3"/>
  <c r="E969" i="3"/>
  <c r="E970" i="3"/>
  <c r="E971" i="3"/>
  <c r="E972" i="3"/>
  <c r="E973" i="3"/>
  <c r="E974" i="3"/>
  <c r="E975" i="3"/>
  <c r="E976" i="3"/>
  <c r="E977" i="3"/>
  <c r="E978" i="3"/>
  <c r="E979" i="3"/>
  <c r="E980" i="3"/>
  <c r="E981" i="3"/>
  <c r="E982" i="3"/>
  <c r="E983" i="3"/>
  <c r="E984" i="3"/>
  <c r="E985" i="3"/>
  <c r="E986" i="3"/>
  <c r="E987" i="3"/>
  <c r="E988" i="3"/>
  <c r="E989" i="3"/>
  <c r="E990" i="3"/>
  <c r="E991" i="3"/>
  <c r="E992" i="3"/>
  <c r="E993" i="3"/>
  <c r="E994" i="3"/>
  <c r="E995" i="3"/>
  <c r="E996" i="3"/>
  <c r="E997" i="3"/>
  <c r="E998" i="3"/>
  <c r="E999" i="3"/>
  <c r="E1000" i="3"/>
  <c r="E1001" i="3"/>
  <c r="E1002" i="3"/>
  <c r="E1003" i="3"/>
  <c r="E1004" i="3"/>
  <c r="E1005" i="3"/>
  <c r="E1006" i="3"/>
  <c r="E1007" i="3"/>
  <c r="E1008" i="3"/>
  <c r="E1009" i="3"/>
  <c r="E1010" i="3"/>
  <c r="E1011" i="3"/>
  <c r="E1012" i="3"/>
  <c r="E1013" i="3"/>
  <c r="E1014" i="3"/>
  <c r="E1015" i="3"/>
  <c r="E1016" i="3"/>
  <c r="E1017" i="3"/>
  <c r="E1018" i="3"/>
  <c r="E1019" i="3"/>
  <c r="E1020" i="3"/>
  <c r="E1021" i="3"/>
  <c r="E1022" i="3"/>
  <c r="E1023" i="3"/>
  <c r="E1024" i="3"/>
  <c r="E1025" i="3"/>
  <c r="E1026" i="3"/>
  <c r="E1027" i="3"/>
  <c r="E1028" i="3"/>
  <c r="E1029" i="3"/>
  <c r="E1030" i="3"/>
  <c r="E1031" i="3"/>
  <c r="E1032" i="3"/>
  <c r="E1033" i="3"/>
  <c r="E1034" i="3"/>
  <c r="E1035" i="3"/>
  <c r="E1036" i="3"/>
  <c r="E1037" i="3"/>
  <c r="E1038" i="3"/>
  <c r="E1039" i="3"/>
  <c r="E1040" i="3"/>
  <c r="E1041" i="3"/>
  <c r="E1042" i="3"/>
  <c r="E1043" i="3"/>
  <c r="E1044" i="3"/>
  <c r="E1045" i="3"/>
  <c r="E1046" i="3"/>
  <c r="E1047" i="3"/>
  <c r="E1048" i="3"/>
  <c r="E1049" i="3"/>
  <c r="E1050" i="3"/>
  <c r="E1051" i="3"/>
  <c r="E1052" i="3"/>
  <c r="E1053" i="3"/>
  <c r="E1054" i="3"/>
  <c r="E1055" i="3"/>
  <c r="E1056" i="3"/>
  <c r="E1057" i="3"/>
  <c r="E1058" i="3"/>
  <c r="E1059" i="3"/>
  <c r="E1060" i="3"/>
  <c r="E1061" i="3"/>
  <c r="E1062" i="3"/>
  <c r="E1063" i="3"/>
  <c r="E1064" i="3"/>
  <c r="E1065" i="3"/>
  <c r="E1066" i="3"/>
  <c r="E1067" i="3"/>
  <c r="E1068" i="3"/>
  <c r="E1069" i="3"/>
  <c r="E1070" i="3"/>
  <c r="E1071" i="3"/>
  <c r="E1072" i="3"/>
  <c r="E1073" i="3"/>
  <c r="E1074" i="3"/>
  <c r="E1075" i="3"/>
  <c r="E1076" i="3"/>
  <c r="E1077" i="3"/>
  <c r="E1078" i="3"/>
  <c r="E1079" i="3"/>
  <c r="E1080" i="3"/>
  <c r="E1081" i="3"/>
  <c r="E1082" i="3"/>
  <c r="E1083" i="3"/>
  <c r="E1084" i="3"/>
  <c r="E1085" i="3"/>
  <c r="E1086" i="3"/>
  <c r="E1087" i="3"/>
  <c r="E1088" i="3"/>
  <c r="E1089" i="3"/>
  <c r="E1090" i="3"/>
  <c r="E1091" i="3"/>
  <c r="E1092" i="3"/>
  <c r="E1093" i="3"/>
  <c r="E1094" i="3"/>
  <c r="E1095" i="3"/>
  <c r="E1096" i="3"/>
  <c r="E1097" i="3"/>
  <c r="E1098" i="3"/>
  <c r="E1099" i="3"/>
  <c r="E1100" i="3"/>
  <c r="E1101" i="3"/>
  <c r="E1102" i="3"/>
  <c r="E1103" i="3"/>
  <c r="E1104" i="3"/>
  <c r="E1105" i="3"/>
  <c r="E1106" i="3"/>
  <c r="E1107" i="3"/>
  <c r="E1108" i="3"/>
  <c r="E1109" i="3"/>
  <c r="E1110" i="3"/>
  <c r="E1111" i="3"/>
  <c r="E1112" i="3"/>
  <c r="E1113" i="3"/>
  <c r="E1114" i="3"/>
  <c r="E1115" i="3"/>
  <c r="E1116" i="3"/>
  <c r="E1117" i="3"/>
  <c r="E1118" i="3"/>
  <c r="E1119" i="3"/>
  <c r="E1120" i="3"/>
  <c r="E1121" i="3"/>
  <c r="E1122" i="3"/>
  <c r="E1123" i="3"/>
  <c r="E1124" i="3"/>
  <c r="E1125" i="3"/>
  <c r="E1126" i="3"/>
  <c r="E1127" i="3"/>
  <c r="E1128" i="3"/>
  <c r="E1129" i="3"/>
  <c r="E1130" i="3"/>
  <c r="E1131" i="3"/>
  <c r="E1132" i="3"/>
  <c r="E1133" i="3"/>
  <c r="E1134" i="3"/>
  <c r="E1135" i="3"/>
  <c r="E1136" i="3"/>
  <c r="E1137" i="3"/>
  <c r="E1138" i="3"/>
  <c r="E1139" i="3"/>
  <c r="E1140" i="3"/>
  <c r="E1141" i="3"/>
  <c r="E1142" i="3"/>
  <c r="E1143" i="3"/>
  <c r="E1144" i="3"/>
  <c r="E1145" i="3"/>
  <c r="E1146" i="3"/>
  <c r="E1147" i="3"/>
  <c r="E1148" i="3"/>
  <c r="E1149" i="3"/>
  <c r="E1150" i="3"/>
  <c r="E1151" i="3"/>
  <c r="E1152" i="3"/>
  <c r="E1153" i="3"/>
  <c r="E1154" i="3"/>
  <c r="E1155" i="3"/>
  <c r="E1156" i="3"/>
  <c r="E1157" i="3"/>
  <c r="E1158" i="3"/>
  <c r="E1159" i="3"/>
  <c r="E1160" i="3"/>
  <c r="E1161" i="3"/>
  <c r="E1162" i="3"/>
  <c r="E1163" i="3"/>
  <c r="E1164" i="3"/>
  <c r="E1165" i="3"/>
  <c r="E1166" i="3"/>
  <c r="E1167" i="3"/>
  <c r="E1168" i="3"/>
  <c r="E1169" i="3"/>
  <c r="E1170" i="3"/>
  <c r="E1171" i="3"/>
  <c r="E1172" i="3"/>
  <c r="E1173" i="3"/>
  <c r="E1174" i="3"/>
  <c r="E1175" i="3"/>
  <c r="E1176" i="3"/>
  <c r="E1177" i="3"/>
  <c r="E1178" i="3"/>
  <c r="E1179" i="3"/>
  <c r="E1180" i="3"/>
  <c r="E1181" i="3"/>
  <c r="E1182" i="3"/>
  <c r="E1183" i="3"/>
  <c r="E1184" i="3"/>
  <c r="E1185" i="3"/>
  <c r="E1186" i="3"/>
  <c r="E1187" i="3"/>
  <c r="E1188" i="3"/>
  <c r="E1189" i="3"/>
  <c r="E1190" i="3"/>
  <c r="E1191" i="3"/>
  <c r="E1192" i="3"/>
  <c r="E1193" i="3"/>
  <c r="E1194" i="3"/>
  <c r="E1195" i="3"/>
  <c r="E1196" i="3"/>
  <c r="E1197" i="3"/>
  <c r="E1198" i="3"/>
  <c r="E1199" i="3"/>
  <c r="E1200" i="3"/>
  <c r="E1201" i="3"/>
  <c r="E1202" i="3"/>
  <c r="E1203" i="3"/>
  <c r="E1204" i="3"/>
  <c r="E1205" i="3"/>
  <c r="E1206" i="3"/>
  <c r="E1207" i="3"/>
  <c r="E1208" i="3"/>
  <c r="E1209" i="3"/>
  <c r="E1210" i="3"/>
  <c r="E1211" i="3"/>
  <c r="E1212" i="3"/>
  <c r="E1213" i="3"/>
  <c r="E1214" i="3"/>
  <c r="E1215" i="3"/>
  <c r="E1216" i="3"/>
  <c r="E1217" i="3"/>
  <c r="E1218" i="3"/>
  <c r="E1219" i="3"/>
  <c r="E1220" i="3"/>
  <c r="E1221" i="3"/>
  <c r="E1222" i="3"/>
  <c r="E1223" i="3"/>
  <c r="E1224" i="3"/>
  <c r="E1225" i="3"/>
  <c r="E1226" i="3"/>
  <c r="E1227" i="3"/>
  <c r="E1228" i="3"/>
  <c r="E1229" i="3"/>
  <c r="E1230" i="3"/>
  <c r="E1231" i="3"/>
  <c r="E1232" i="3"/>
  <c r="E1233" i="3"/>
  <c r="E1234" i="3"/>
  <c r="E1235" i="3"/>
  <c r="E1236" i="3"/>
  <c r="E1237" i="3"/>
  <c r="E1238" i="3"/>
  <c r="E1239" i="3"/>
  <c r="E1240" i="3"/>
  <c r="E1241" i="3"/>
  <c r="E1242" i="3"/>
  <c r="E1243" i="3"/>
  <c r="E1244" i="3"/>
  <c r="E1245" i="3"/>
  <c r="E1246" i="3"/>
  <c r="E1247" i="3"/>
  <c r="E1248" i="3"/>
  <c r="E1249" i="3"/>
  <c r="E1250" i="3"/>
  <c r="E1251" i="3"/>
  <c r="E1252" i="3"/>
  <c r="E1253" i="3"/>
  <c r="E1254" i="3"/>
  <c r="E1255" i="3"/>
  <c r="E1256" i="3"/>
  <c r="E1257" i="3"/>
  <c r="E1258" i="3"/>
  <c r="E1259" i="3"/>
  <c r="E1260" i="3"/>
  <c r="E1261" i="3"/>
  <c r="E1262" i="3"/>
  <c r="E1263" i="3"/>
  <c r="E1264" i="3"/>
  <c r="E1265" i="3"/>
  <c r="E1266" i="3"/>
  <c r="E1267" i="3"/>
  <c r="E1268" i="3"/>
  <c r="E1269" i="3"/>
  <c r="E1270" i="3"/>
  <c r="E1271" i="3"/>
  <c r="E1272" i="3"/>
  <c r="E1273" i="3"/>
  <c r="E1274" i="3"/>
  <c r="E1275" i="3"/>
  <c r="E1276" i="3"/>
  <c r="E1277" i="3"/>
  <c r="E1278" i="3"/>
  <c r="E1279" i="3"/>
  <c r="E1280" i="3"/>
  <c r="E1281" i="3"/>
  <c r="E1282" i="3"/>
  <c r="E1283" i="3"/>
  <c r="E1284" i="3"/>
  <c r="E1285" i="3"/>
  <c r="E1286" i="3"/>
  <c r="E1287" i="3"/>
  <c r="E1288" i="3"/>
  <c r="E1289" i="3"/>
  <c r="E1290" i="3"/>
  <c r="E1291" i="3"/>
  <c r="E1292" i="3"/>
  <c r="E1293" i="3"/>
  <c r="E1294" i="3"/>
  <c r="E1295" i="3"/>
  <c r="E1296" i="3"/>
  <c r="E1297" i="3"/>
  <c r="E1298" i="3"/>
  <c r="E1299" i="3"/>
  <c r="E1300" i="3"/>
  <c r="E1301" i="3"/>
  <c r="E1302" i="3"/>
  <c r="E1303" i="3"/>
  <c r="E1304" i="3"/>
  <c r="E1305" i="3"/>
  <c r="E1306" i="3"/>
  <c r="E1307" i="3"/>
  <c r="E1308" i="3"/>
  <c r="E1309" i="3"/>
  <c r="E1310" i="3"/>
  <c r="E1311" i="3"/>
  <c r="E1312" i="3"/>
  <c r="E1313" i="3"/>
  <c r="E1314" i="3"/>
  <c r="E1315" i="3"/>
  <c r="E1316" i="3"/>
  <c r="E1317" i="3"/>
  <c r="E1318" i="3"/>
  <c r="E1319" i="3"/>
  <c r="E1320" i="3"/>
  <c r="E1321" i="3"/>
  <c r="E1322" i="3"/>
  <c r="E1323" i="3"/>
  <c r="E1324" i="3"/>
  <c r="E1325" i="3"/>
  <c r="E1326" i="3"/>
  <c r="E1327" i="3"/>
  <c r="E1328" i="3"/>
  <c r="E1329" i="3"/>
  <c r="E1330" i="3"/>
  <c r="E1331" i="3"/>
  <c r="E1332" i="3"/>
  <c r="E1333" i="3"/>
  <c r="E1334" i="3"/>
  <c r="E1335" i="3"/>
  <c r="E1336" i="3"/>
  <c r="E1337" i="3"/>
  <c r="E1338" i="3"/>
  <c r="E1339" i="3"/>
  <c r="E1340" i="3"/>
  <c r="E1341" i="3"/>
  <c r="E1342" i="3"/>
  <c r="E1343" i="3"/>
  <c r="E1344" i="3"/>
  <c r="E1345" i="3"/>
  <c r="E1346" i="3"/>
  <c r="E1347" i="3"/>
  <c r="E1348" i="3"/>
  <c r="E1349" i="3"/>
  <c r="E1350" i="3"/>
  <c r="E1351" i="3"/>
  <c r="E1352" i="3"/>
  <c r="E1353" i="3"/>
  <c r="E1354" i="3"/>
  <c r="E1355" i="3"/>
  <c r="E1356" i="3"/>
  <c r="E1357" i="3"/>
  <c r="E1358" i="3"/>
  <c r="E1359" i="3"/>
  <c r="E1360" i="3"/>
  <c r="E1361" i="3"/>
  <c r="E1362" i="3"/>
  <c r="E1363" i="3"/>
  <c r="E1364" i="3"/>
  <c r="E1365" i="3"/>
  <c r="E1366" i="3"/>
  <c r="E1367" i="3"/>
  <c r="E1368" i="3"/>
  <c r="E1369" i="3"/>
  <c r="E1370" i="3"/>
  <c r="E1371" i="3"/>
  <c r="E1372" i="3"/>
  <c r="E1373" i="3"/>
  <c r="E1374" i="3"/>
  <c r="E1375" i="3"/>
  <c r="E1376" i="3"/>
  <c r="E1377" i="3"/>
  <c r="E1378" i="3"/>
  <c r="E1379" i="3"/>
  <c r="E1380" i="3"/>
  <c r="E1381" i="3"/>
  <c r="E1382" i="3"/>
  <c r="E1383" i="3"/>
  <c r="E1384" i="3"/>
  <c r="E1385" i="3"/>
  <c r="E1386" i="3"/>
  <c r="E1387" i="3"/>
  <c r="E1388" i="3"/>
  <c r="E1389" i="3"/>
  <c r="E1390" i="3"/>
  <c r="E1391" i="3"/>
  <c r="E1392" i="3"/>
  <c r="E1393" i="3"/>
  <c r="E1394" i="3"/>
  <c r="E1395" i="3"/>
  <c r="E1396" i="3"/>
  <c r="E1397" i="3"/>
  <c r="E1398" i="3"/>
  <c r="E1399" i="3"/>
  <c r="E1400" i="3"/>
  <c r="E1401" i="3"/>
  <c r="E1402" i="3"/>
  <c r="E1403" i="3"/>
  <c r="E1404" i="3"/>
  <c r="E1405" i="3"/>
  <c r="E1406" i="3"/>
  <c r="E1407" i="3"/>
  <c r="E1408" i="3"/>
  <c r="E1409" i="3"/>
  <c r="E1410" i="3"/>
  <c r="E1411" i="3"/>
  <c r="E1412" i="3"/>
  <c r="E1413" i="3"/>
  <c r="E1414" i="3"/>
  <c r="E1415" i="3"/>
  <c r="E1416" i="3"/>
  <c r="E1417" i="3"/>
  <c r="E1418" i="3"/>
  <c r="E1419" i="3"/>
  <c r="E1420" i="3"/>
  <c r="E1421" i="3"/>
  <c r="E1422" i="3"/>
  <c r="E1423" i="3"/>
  <c r="E1424" i="3"/>
  <c r="E1425" i="3"/>
  <c r="E1426" i="3"/>
  <c r="E1427" i="3"/>
  <c r="E1428" i="3"/>
  <c r="E1429" i="3"/>
  <c r="E1430" i="3"/>
  <c r="E1431" i="3"/>
  <c r="E1432" i="3"/>
  <c r="E1433" i="3"/>
  <c r="E1434" i="3"/>
  <c r="E1435" i="3"/>
  <c r="E1436" i="3"/>
  <c r="E1437" i="3"/>
  <c r="E1438" i="3"/>
  <c r="E1439" i="3"/>
  <c r="E1440" i="3"/>
  <c r="E1441" i="3"/>
  <c r="E1442" i="3"/>
  <c r="E1443" i="3"/>
  <c r="E1444" i="3"/>
  <c r="E1445" i="3"/>
  <c r="E1446" i="3"/>
  <c r="E1447" i="3"/>
  <c r="E1448" i="3"/>
  <c r="E1449" i="3"/>
  <c r="E1450" i="3"/>
  <c r="E1451" i="3"/>
  <c r="E1452" i="3"/>
  <c r="E1453" i="3"/>
  <c r="E1454" i="3"/>
  <c r="E1455" i="3"/>
  <c r="E1456" i="3"/>
  <c r="E1457" i="3"/>
  <c r="E1458" i="3"/>
  <c r="E1459" i="3"/>
  <c r="E1460" i="3"/>
  <c r="E1461" i="3"/>
  <c r="E1462" i="3"/>
  <c r="E1463" i="3"/>
  <c r="E1464" i="3"/>
  <c r="E1465" i="3"/>
  <c r="E1466" i="3"/>
  <c r="E1467" i="3"/>
  <c r="E1468" i="3"/>
  <c r="E1469" i="3"/>
  <c r="E1470" i="3"/>
  <c r="E1471" i="3"/>
  <c r="E1472" i="3"/>
  <c r="E1473" i="3"/>
  <c r="E1474" i="3"/>
  <c r="E1475" i="3"/>
  <c r="E1476" i="3"/>
  <c r="E1477" i="3"/>
  <c r="E1478" i="3"/>
  <c r="E1479" i="3"/>
  <c r="E1480" i="3"/>
  <c r="E1481" i="3"/>
  <c r="E1482" i="3"/>
  <c r="E1483" i="3"/>
  <c r="E1484" i="3"/>
  <c r="E1485" i="3"/>
  <c r="E1486" i="3"/>
  <c r="E1487" i="3"/>
  <c r="E1488" i="3"/>
  <c r="E1489" i="3"/>
  <c r="E1490" i="3"/>
  <c r="E1491" i="3"/>
  <c r="E1492" i="3"/>
  <c r="E1493" i="3"/>
  <c r="E1494" i="3"/>
  <c r="E1495" i="3"/>
  <c r="E1496" i="3"/>
  <c r="E1497" i="3"/>
  <c r="E1498" i="3"/>
  <c r="E1499" i="3"/>
  <c r="E1500" i="3"/>
  <c r="E1501" i="3"/>
  <c r="E1502" i="3"/>
  <c r="E1503" i="3"/>
  <c r="E1504" i="3"/>
  <c r="E1505" i="3"/>
  <c r="E1506" i="3"/>
  <c r="E1507" i="3"/>
  <c r="E1508" i="3"/>
  <c r="E1509" i="3"/>
  <c r="E1510" i="3"/>
  <c r="E1511" i="3"/>
  <c r="E1512" i="3"/>
  <c r="E1513" i="3"/>
  <c r="E1514" i="3"/>
  <c r="E1515" i="3"/>
  <c r="E1516" i="3"/>
  <c r="E1517" i="3"/>
  <c r="E1518" i="3"/>
  <c r="E1519" i="3"/>
  <c r="E1520" i="3"/>
  <c r="E1521" i="3"/>
  <c r="E1522" i="3"/>
  <c r="E1523" i="3"/>
  <c r="E1524" i="3"/>
  <c r="E1525" i="3"/>
  <c r="E1526" i="3"/>
  <c r="E1527" i="3"/>
  <c r="E1528" i="3"/>
  <c r="E1529" i="3"/>
  <c r="E1530" i="3"/>
  <c r="E1531" i="3"/>
  <c r="E1532" i="3"/>
  <c r="E1533" i="3"/>
  <c r="E1534" i="3"/>
  <c r="E1535" i="3"/>
  <c r="E1536" i="3"/>
  <c r="E1537" i="3"/>
  <c r="E1538" i="3"/>
  <c r="E1539" i="3"/>
  <c r="E1540" i="3"/>
  <c r="E1541" i="3"/>
  <c r="E1542" i="3"/>
  <c r="E1543" i="3"/>
  <c r="E1544" i="3"/>
  <c r="E1545" i="3"/>
  <c r="E1546" i="3"/>
  <c r="E1547" i="3"/>
  <c r="E1548" i="3"/>
  <c r="E1549" i="3"/>
  <c r="E1550" i="3"/>
  <c r="E1551" i="3"/>
  <c r="E1552" i="3"/>
  <c r="E1553" i="3"/>
  <c r="E1554" i="3"/>
  <c r="E1555" i="3"/>
  <c r="E1556" i="3"/>
  <c r="E1557" i="3"/>
  <c r="E1558" i="3"/>
  <c r="E1559" i="3"/>
  <c r="E1560" i="3"/>
  <c r="E1561" i="3"/>
  <c r="E1562" i="3"/>
  <c r="E1563" i="3"/>
  <c r="E1564" i="3"/>
  <c r="E1565" i="3"/>
  <c r="E1566" i="3"/>
  <c r="E1567" i="3"/>
  <c r="E1568" i="3"/>
  <c r="E1569" i="3"/>
  <c r="E1570" i="3"/>
  <c r="E1571" i="3"/>
  <c r="E1572" i="3"/>
  <c r="E1573" i="3"/>
  <c r="E1574" i="3"/>
  <c r="E1575" i="3"/>
  <c r="E1576" i="3"/>
  <c r="E1577" i="3"/>
  <c r="E1578" i="3"/>
  <c r="E1579" i="3"/>
  <c r="E1580" i="3"/>
  <c r="E1581" i="3"/>
  <c r="E1582" i="3"/>
  <c r="E1583" i="3"/>
  <c r="E1584" i="3"/>
  <c r="E1585" i="3"/>
  <c r="E1586" i="3"/>
  <c r="E1587" i="3"/>
  <c r="E1588" i="3"/>
  <c r="E1589" i="3"/>
  <c r="E1590" i="3"/>
  <c r="E1591" i="3"/>
  <c r="E1592" i="3"/>
  <c r="E1593" i="3"/>
  <c r="E1594" i="3"/>
  <c r="E1595" i="3"/>
  <c r="E1596" i="3"/>
  <c r="E1597" i="3"/>
  <c r="E1598" i="3"/>
  <c r="E1599" i="3"/>
  <c r="E1600" i="3"/>
  <c r="E1601" i="3"/>
  <c r="E1602" i="3"/>
  <c r="E1603" i="3"/>
  <c r="E1604" i="3"/>
  <c r="E1605" i="3"/>
  <c r="E1606" i="3"/>
  <c r="E1607" i="3"/>
  <c r="E1608" i="3"/>
  <c r="E1609" i="3"/>
  <c r="E1610" i="3"/>
  <c r="E1611" i="3"/>
  <c r="E1612" i="3"/>
  <c r="E1613" i="3"/>
  <c r="E1614" i="3"/>
  <c r="E1615" i="3"/>
  <c r="E1616" i="3"/>
  <c r="E1617" i="3"/>
  <c r="E1618" i="3"/>
  <c r="E1619" i="3"/>
  <c r="E1620" i="3"/>
  <c r="E1621" i="3"/>
  <c r="E1622" i="3"/>
  <c r="E1623" i="3"/>
  <c r="E1624" i="3"/>
  <c r="E1625" i="3"/>
  <c r="E1626" i="3"/>
  <c r="E1627" i="3"/>
  <c r="E1628" i="3"/>
  <c r="E1629" i="3"/>
  <c r="E1630" i="3"/>
  <c r="E1631" i="3"/>
  <c r="E1632" i="3"/>
  <c r="E1633" i="3"/>
  <c r="E1634" i="3"/>
  <c r="E1635" i="3"/>
  <c r="E1636" i="3"/>
  <c r="E1637" i="3"/>
  <c r="E1638" i="3"/>
  <c r="E1639" i="3"/>
  <c r="E1640" i="3"/>
  <c r="E1641" i="3"/>
  <c r="E1642" i="3"/>
  <c r="E1643" i="3"/>
  <c r="E1644" i="3"/>
  <c r="E1645" i="3"/>
  <c r="E1646" i="3"/>
  <c r="E1647" i="3"/>
  <c r="E1648" i="3"/>
  <c r="E1649" i="3"/>
  <c r="E1650" i="3"/>
  <c r="E1651" i="3"/>
  <c r="E1652" i="3"/>
  <c r="E1653" i="3"/>
  <c r="E1654" i="3"/>
  <c r="E1655" i="3"/>
  <c r="E1656" i="3"/>
  <c r="E1657" i="3"/>
  <c r="E1658" i="3"/>
  <c r="E1659" i="3"/>
  <c r="E1660" i="3"/>
  <c r="E1661" i="3"/>
  <c r="E1662" i="3"/>
  <c r="E1663" i="3"/>
  <c r="E1664" i="3"/>
  <c r="E1665" i="3"/>
  <c r="E1666" i="3"/>
  <c r="E1667" i="3"/>
  <c r="E1668" i="3"/>
  <c r="E1669" i="3"/>
  <c r="E1670" i="3"/>
  <c r="E1671" i="3"/>
  <c r="E1672" i="3"/>
  <c r="E1673" i="3"/>
  <c r="E1674" i="3"/>
  <c r="E1675" i="3"/>
  <c r="E1676" i="3"/>
  <c r="E1677" i="3"/>
  <c r="E1678" i="3"/>
  <c r="E1679" i="3"/>
  <c r="E1680" i="3"/>
  <c r="E1681" i="3"/>
  <c r="E1682" i="3"/>
  <c r="E1683" i="3"/>
  <c r="E1684" i="3"/>
  <c r="E1685" i="3"/>
  <c r="E1686" i="3"/>
  <c r="E1687" i="3"/>
  <c r="E1688" i="3"/>
  <c r="E1689" i="3"/>
  <c r="E1690" i="3"/>
  <c r="E1691" i="3"/>
  <c r="E1692" i="3"/>
  <c r="E1693" i="3"/>
  <c r="E1694" i="3"/>
  <c r="E1695" i="3"/>
  <c r="E1696" i="3"/>
  <c r="E1697" i="3"/>
  <c r="E1698" i="3"/>
  <c r="E1699" i="3"/>
  <c r="E1700" i="3"/>
  <c r="E1701" i="3"/>
  <c r="E1702" i="3"/>
  <c r="E1703" i="3"/>
  <c r="E1704" i="3"/>
  <c r="E1705" i="3"/>
  <c r="E1706" i="3"/>
  <c r="E1707" i="3"/>
  <c r="E1708" i="3"/>
  <c r="E1709" i="3"/>
  <c r="E1710" i="3"/>
  <c r="E1711" i="3"/>
  <c r="E1712" i="3"/>
  <c r="E1713" i="3"/>
  <c r="E1714" i="3"/>
  <c r="E1715" i="3"/>
  <c r="E1716" i="3"/>
  <c r="E1717" i="3"/>
  <c r="E1718" i="3"/>
  <c r="E1719" i="3"/>
  <c r="E1720" i="3"/>
  <c r="E1721" i="3"/>
  <c r="E1722" i="3"/>
  <c r="E1723" i="3"/>
  <c r="E1724" i="3"/>
  <c r="E1725" i="3"/>
  <c r="E1726" i="3"/>
  <c r="E1727" i="3"/>
  <c r="E1728" i="3"/>
  <c r="E1729" i="3"/>
  <c r="E1730" i="3"/>
  <c r="E1731" i="3"/>
  <c r="E1732" i="3"/>
  <c r="E1733" i="3"/>
  <c r="E1734" i="3"/>
  <c r="E1735" i="3"/>
  <c r="E1736" i="3"/>
  <c r="E1737" i="3"/>
  <c r="E1738" i="3"/>
  <c r="E1739" i="3"/>
  <c r="E1740" i="3"/>
  <c r="E1741" i="3"/>
  <c r="E1742" i="3"/>
  <c r="E1743" i="3"/>
  <c r="E1744" i="3"/>
  <c r="E1745" i="3"/>
  <c r="E1746" i="3"/>
  <c r="E1747" i="3"/>
  <c r="E1748" i="3"/>
  <c r="E1749" i="3"/>
  <c r="E1750" i="3"/>
  <c r="E1751" i="3"/>
  <c r="E1752" i="3"/>
  <c r="E1753" i="3"/>
  <c r="E1754" i="3"/>
  <c r="E1755" i="3"/>
  <c r="E1756" i="3"/>
  <c r="E1757" i="3"/>
  <c r="E1758" i="3"/>
  <c r="E1759" i="3"/>
  <c r="E1760" i="3"/>
  <c r="E1761" i="3"/>
  <c r="E1762" i="3"/>
  <c r="E1763" i="3"/>
  <c r="E1764" i="3"/>
  <c r="E1765" i="3"/>
  <c r="E1766" i="3"/>
  <c r="E1767" i="3"/>
  <c r="E1768" i="3"/>
  <c r="E1769" i="3"/>
  <c r="E1770" i="3"/>
  <c r="E1771" i="3"/>
  <c r="E1772" i="3"/>
  <c r="E1773" i="3"/>
  <c r="E1774" i="3"/>
  <c r="E1775" i="3"/>
  <c r="E1776" i="3"/>
  <c r="E1777" i="3"/>
  <c r="E1778" i="3"/>
  <c r="E1779" i="3"/>
  <c r="E1780" i="3"/>
  <c r="E1781" i="3"/>
  <c r="E1782" i="3"/>
  <c r="E1783" i="3"/>
  <c r="E1784" i="3"/>
  <c r="E1785" i="3"/>
  <c r="E1786" i="3"/>
  <c r="E1787" i="3"/>
  <c r="E1788" i="3"/>
  <c r="E1789" i="3"/>
  <c r="E1790" i="3"/>
  <c r="E1791" i="3"/>
  <c r="E1792" i="3"/>
  <c r="E1793" i="3"/>
  <c r="E1794" i="3"/>
  <c r="E1795" i="3"/>
  <c r="E1796" i="3"/>
  <c r="E1797" i="3"/>
  <c r="E1798" i="3"/>
  <c r="E1799" i="3"/>
  <c r="E1800" i="3"/>
  <c r="E1801" i="3"/>
  <c r="E1802" i="3"/>
  <c r="E1803" i="3"/>
  <c r="E1804" i="3"/>
  <c r="E1805" i="3"/>
  <c r="E1806" i="3"/>
  <c r="E1807" i="3"/>
  <c r="E1808" i="3"/>
  <c r="E1809" i="3"/>
  <c r="E1810" i="3"/>
  <c r="E1811" i="3"/>
  <c r="E1812" i="3"/>
  <c r="E1813" i="3"/>
  <c r="E1814" i="3"/>
  <c r="E1815" i="3"/>
  <c r="E1816" i="3"/>
  <c r="E1817" i="3"/>
  <c r="E1818" i="3"/>
  <c r="E1819" i="3"/>
  <c r="E1820" i="3"/>
  <c r="E1821" i="3"/>
  <c r="E1822" i="3"/>
  <c r="E1823" i="3"/>
  <c r="E1824" i="3"/>
  <c r="E1825" i="3"/>
  <c r="E1826" i="3"/>
  <c r="E1827" i="3"/>
  <c r="E1828" i="3"/>
  <c r="E1829" i="3"/>
  <c r="E1830" i="3"/>
  <c r="E1831" i="3"/>
  <c r="E1832" i="3"/>
  <c r="E1833" i="3"/>
  <c r="E1834" i="3"/>
  <c r="E1835" i="3"/>
  <c r="E1836" i="3"/>
  <c r="E1837" i="3"/>
  <c r="E1838" i="3"/>
  <c r="E1839" i="3"/>
  <c r="E1840" i="3"/>
  <c r="E1841" i="3"/>
  <c r="E1842" i="3"/>
  <c r="E1843" i="3"/>
  <c r="E1844" i="3"/>
  <c r="E1845" i="3"/>
  <c r="E1846" i="3"/>
  <c r="E1847" i="3"/>
  <c r="E1848" i="3"/>
  <c r="E1849" i="3"/>
  <c r="E1850" i="3"/>
  <c r="E1851" i="3"/>
  <c r="E1852" i="3"/>
  <c r="E1853" i="3"/>
  <c r="E1854" i="3"/>
  <c r="E1855" i="3"/>
  <c r="E1856" i="3"/>
  <c r="E1857" i="3"/>
  <c r="E1858" i="3"/>
  <c r="E1859" i="3"/>
  <c r="E1860" i="3"/>
  <c r="E1861" i="3"/>
  <c r="E1862" i="3"/>
  <c r="E1863" i="3"/>
  <c r="E1864" i="3"/>
  <c r="E1865" i="3"/>
  <c r="E1866" i="3"/>
  <c r="E1867" i="3"/>
  <c r="E1868" i="3"/>
  <c r="E1869" i="3"/>
  <c r="E1870" i="3"/>
  <c r="E1871" i="3"/>
  <c r="E1872" i="3"/>
  <c r="E1873" i="3"/>
  <c r="E1874" i="3"/>
  <c r="E1875" i="3"/>
  <c r="E1876" i="3"/>
  <c r="E1877" i="3"/>
  <c r="E1878" i="3"/>
  <c r="E1879" i="3"/>
  <c r="E1880" i="3"/>
  <c r="E1881" i="3"/>
  <c r="E1882" i="3"/>
  <c r="E1883" i="3"/>
  <c r="E1884" i="3"/>
  <c r="E1885" i="3"/>
  <c r="E1886" i="3"/>
  <c r="E1887" i="3"/>
  <c r="E1888" i="3"/>
  <c r="E1889" i="3"/>
  <c r="E1890" i="3"/>
  <c r="E1891" i="3"/>
  <c r="E1892" i="3"/>
  <c r="E1893" i="3"/>
  <c r="E1894" i="3"/>
  <c r="E1895" i="3"/>
  <c r="E1896" i="3"/>
  <c r="E1897" i="3"/>
  <c r="E1898" i="3"/>
  <c r="E1899" i="3"/>
  <c r="E1900" i="3"/>
  <c r="E1901" i="3"/>
  <c r="E1902" i="3"/>
  <c r="E1903" i="3"/>
  <c r="E1904" i="3"/>
  <c r="E1905" i="3"/>
  <c r="E1906" i="3"/>
  <c r="E1907" i="3"/>
  <c r="E1908" i="3"/>
  <c r="E1909" i="3"/>
  <c r="E1910" i="3"/>
  <c r="E1911" i="3"/>
  <c r="E1912" i="3"/>
  <c r="E1913" i="3"/>
  <c r="E1914" i="3"/>
  <c r="E1915" i="3"/>
  <c r="E1916" i="3"/>
  <c r="E1917" i="3"/>
  <c r="E1918" i="3"/>
  <c r="E1919" i="3"/>
  <c r="E1920" i="3"/>
  <c r="E1921" i="3"/>
  <c r="E1922" i="3"/>
  <c r="E1923" i="3"/>
  <c r="E1924" i="3"/>
  <c r="E1925" i="3"/>
  <c r="E1926" i="3"/>
  <c r="E1927" i="3"/>
  <c r="E1928" i="3"/>
  <c r="E1929" i="3"/>
  <c r="E1930" i="3"/>
  <c r="E1931" i="3"/>
  <c r="E1932" i="3"/>
  <c r="E1933" i="3"/>
  <c r="E1934" i="3"/>
  <c r="E1935" i="3"/>
  <c r="E1936" i="3"/>
  <c r="E1937" i="3"/>
  <c r="E1938" i="3"/>
  <c r="E1939" i="3"/>
  <c r="E1940" i="3"/>
  <c r="E1941" i="3"/>
  <c r="E1942" i="3"/>
  <c r="E1943" i="3"/>
  <c r="E1944" i="3"/>
  <c r="E1945" i="3"/>
  <c r="E1946" i="3"/>
  <c r="E1947" i="3"/>
  <c r="E1948" i="3"/>
  <c r="E1949" i="3"/>
  <c r="E1950" i="3"/>
  <c r="E1951" i="3"/>
  <c r="E1952" i="3"/>
  <c r="E1953" i="3"/>
  <c r="E1954" i="3"/>
  <c r="E1955" i="3"/>
  <c r="E1956" i="3"/>
  <c r="E1957" i="3"/>
  <c r="E1958" i="3"/>
  <c r="E1959" i="3"/>
  <c r="E1960" i="3"/>
  <c r="E1961" i="3"/>
  <c r="E1962" i="3"/>
  <c r="E1963" i="3"/>
  <c r="E1964" i="3"/>
  <c r="E1965" i="3"/>
  <c r="E1966" i="3"/>
  <c r="E1967" i="3"/>
  <c r="E1968" i="3"/>
  <c r="E1969" i="3"/>
  <c r="E1970" i="3"/>
  <c r="E1971" i="3"/>
  <c r="E1972" i="3"/>
  <c r="E1973" i="3"/>
  <c r="E1974" i="3"/>
  <c r="E1975" i="3"/>
  <c r="E1976" i="3"/>
  <c r="E1977" i="3"/>
  <c r="E1978" i="3"/>
  <c r="E1979" i="3"/>
  <c r="E1980" i="3"/>
  <c r="E1981" i="3"/>
  <c r="E1982" i="3"/>
  <c r="E1983" i="3"/>
  <c r="E1984" i="3"/>
  <c r="E1985" i="3"/>
  <c r="E1986" i="3"/>
  <c r="E1987" i="3"/>
  <c r="E1988" i="3"/>
  <c r="E1989" i="3"/>
  <c r="E1990" i="3"/>
  <c r="E1991" i="3"/>
  <c r="E1992" i="3"/>
  <c r="E1993" i="3"/>
  <c r="E1994" i="3"/>
  <c r="E1995" i="3"/>
  <c r="E1996" i="3"/>
  <c r="E1997" i="3"/>
  <c r="E1998" i="3"/>
  <c r="E1999" i="3"/>
  <c r="E2000" i="3"/>
  <c r="E2001" i="3"/>
  <c r="E2002" i="3"/>
  <c r="E2003" i="3"/>
  <c r="E2004" i="3"/>
  <c r="E2005" i="3"/>
  <c r="E2006" i="3"/>
  <c r="E2007" i="3"/>
  <c r="E2008" i="3"/>
  <c r="E2009" i="3"/>
  <c r="E2010" i="3"/>
  <c r="E2011" i="3"/>
  <c r="E2012" i="3"/>
  <c r="E2013" i="3"/>
  <c r="E2014" i="3"/>
  <c r="E2015" i="3"/>
  <c r="E2016" i="3"/>
  <c r="E2017" i="3"/>
  <c r="E2018" i="3"/>
  <c r="E2019" i="3"/>
  <c r="E2020" i="3"/>
  <c r="E2021" i="3"/>
  <c r="E2022" i="3"/>
  <c r="E2023" i="3"/>
  <c r="E2024" i="3"/>
  <c r="E2025" i="3"/>
  <c r="E2026" i="3"/>
  <c r="E2027" i="3"/>
  <c r="E2028" i="3"/>
  <c r="E2029" i="3"/>
  <c r="E2030" i="3"/>
  <c r="E2031" i="3"/>
  <c r="E2032" i="3"/>
  <c r="E2033" i="3"/>
  <c r="E2034" i="3"/>
  <c r="E2035" i="3"/>
  <c r="E2036" i="3"/>
  <c r="E2037" i="3"/>
  <c r="E2038" i="3"/>
  <c r="E2039" i="3"/>
  <c r="E2040" i="3"/>
  <c r="E2041" i="3"/>
  <c r="E2042" i="3"/>
  <c r="E2043" i="3"/>
  <c r="E2044" i="3"/>
  <c r="E2045" i="3"/>
  <c r="E2046" i="3"/>
  <c r="E2047" i="3"/>
  <c r="E2048" i="3"/>
  <c r="E2049" i="3"/>
  <c r="E2050" i="3"/>
  <c r="E2051" i="3"/>
  <c r="E2052" i="3"/>
  <c r="E2053" i="3"/>
  <c r="E2054" i="3"/>
  <c r="E2055" i="3"/>
  <c r="E2056" i="3"/>
  <c r="E2057" i="3"/>
  <c r="E2058" i="3"/>
  <c r="E2059" i="3"/>
  <c r="E2060" i="3"/>
  <c r="E2061" i="3"/>
  <c r="E2062" i="3"/>
  <c r="E2063" i="3"/>
  <c r="E2064" i="3"/>
  <c r="E2065" i="3"/>
  <c r="E2066" i="3"/>
  <c r="E2067" i="3"/>
  <c r="E2068" i="3"/>
  <c r="E2069" i="3"/>
  <c r="E2070" i="3"/>
  <c r="E2071" i="3"/>
  <c r="E2072" i="3"/>
  <c r="E2073" i="3"/>
  <c r="E2074" i="3"/>
  <c r="E2075" i="3"/>
  <c r="E2076" i="3"/>
  <c r="E2077" i="3"/>
  <c r="E2078" i="3"/>
  <c r="E2079" i="3"/>
  <c r="E2080" i="3"/>
  <c r="E2081" i="3"/>
  <c r="E2082" i="3"/>
  <c r="E2083" i="3"/>
  <c r="E2084" i="3"/>
  <c r="E2085" i="3"/>
  <c r="E2086" i="3"/>
  <c r="E2087" i="3"/>
  <c r="E2088" i="3"/>
  <c r="E2089" i="3"/>
  <c r="E2090" i="3"/>
  <c r="E2091" i="3"/>
  <c r="E2092" i="3"/>
  <c r="E2093" i="3"/>
  <c r="E2094" i="3"/>
  <c r="E2095" i="3"/>
  <c r="E2096" i="3"/>
  <c r="E2097" i="3"/>
  <c r="E2098" i="3"/>
  <c r="E2099" i="3"/>
  <c r="E2100" i="3"/>
  <c r="E2101" i="3"/>
  <c r="E2102" i="3"/>
  <c r="E2103" i="3"/>
  <c r="E2104" i="3"/>
  <c r="E2105" i="3"/>
  <c r="E2106" i="3"/>
  <c r="E2107" i="3"/>
  <c r="E2108" i="3"/>
  <c r="E2109" i="3"/>
  <c r="E2110" i="3"/>
  <c r="E2111" i="3"/>
  <c r="E2112" i="3"/>
  <c r="E2113" i="3"/>
  <c r="E2114" i="3"/>
  <c r="E2115" i="3"/>
  <c r="E2116" i="3"/>
  <c r="E2117" i="3"/>
  <c r="E2118" i="3"/>
  <c r="E2119" i="3"/>
  <c r="E2120" i="3"/>
  <c r="E2121" i="3"/>
  <c r="E2122" i="3"/>
  <c r="E2123" i="3"/>
  <c r="E2124" i="3"/>
  <c r="E2125" i="3"/>
  <c r="E2126" i="3"/>
  <c r="E2127" i="3"/>
  <c r="E2128" i="3"/>
  <c r="E2129" i="3"/>
  <c r="E2130" i="3"/>
  <c r="E2131" i="3"/>
  <c r="E2132" i="3"/>
  <c r="E2133" i="3"/>
  <c r="E2134" i="3"/>
  <c r="E2135" i="3"/>
  <c r="E2136" i="3"/>
  <c r="E2137" i="3"/>
  <c r="E2138" i="3"/>
  <c r="E2139" i="3"/>
  <c r="E2140" i="3"/>
  <c r="E2141" i="3"/>
  <c r="E2142" i="3"/>
  <c r="E2143" i="3"/>
  <c r="E2144" i="3"/>
  <c r="E2145" i="3"/>
  <c r="E2146" i="3"/>
  <c r="E2147" i="3"/>
  <c r="E2148" i="3"/>
  <c r="E2149" i="3"/>
  <c r="E2150" i="3"/>
  <c r="E2151" i="3"/>
  <c r="E2152" i="3"/>
  <c r="E2153" i="3"/>
  <c r="E2154" i="3"/>
  <c r="E2155" i="3"/>
  <c r="E2156" i="3"/>
  <c r="E2157" i="3"/>
  <c r="E2158" i="3"/>
  <c r="E2159" i="3"/>
  <c r="E2160" i="3"/>
  <c r="E2161" i="3"/>
  <c r="E2162" i="3"/>
  <c r="E2163" i="3"/>
  <c r="E2164" i="3"/>
  <c r="E2165" i="3"/>
  <c r="E2166" i="3"/>
  <c r="E2167" i="3"/>
  <c r="E2168" i="3"/>
  <c r="E2169" i="3"/>
  <c r="E2170" i="3"/>
  <c r="E2171" i="3"/>
  <c r="E2172" i="3"/>
  <c r="E2173" i="3"/>
  <c r="E2174" i="3"/>
  <c r="E2175" i="3"/>
  <c r="E2176" i="3"/>
  <c r="E2177" i="3"/>
  <c r="E2178" i="3"/>
  <c r="E2179" i="3"/>
  <c r="E2180" i="3"/>
  <c r="E2181" i="3"/>
  <c r="E2182" i="3"/>
  <c r="E2183" i="3"/>
  <c r="E2184" i="3"/>
  <c r="E2185" i="3"/>
  <c r="E2186" i="3"/>
  <c r="E2187" i="3"/>
  <c r="E2188" i="3"/>
  <c r="E2189" i="3"/>
  <c r="E2190" i="3"/>
  <c r="E2191" i="3"/>
  <c r="E2192" i="3"/>
  <c r="E2193" i="3"/>
  <c r="E2194" i="3"/>
  <c r="E2195" i="3"/>
  <c r="E2196" i="3"/>
  <c r="E2197" i="3"/>
  <c r="E2198" i="3"/>
  <c r="E2199" i="3"/>
  <c r="E2200" i="3"/>
  <c r="E2201" i="3"/>
  <c r="E2202" i="3"/>
  <c r="E2203" i="3"/>
  <c r="E2204" i="3"/>
  <c r="E2205" i="3"/>
  <c r="E2206" i="3"/>
  <c r="E2207" i="3"/>
  <c r="E2208" i="3"/>
  <c r="E2209" i="3"/>
  <c r="E2210" i="3"/>
  <c r="E2211" i="3"/>
  <c r="E2212" i="3"/>
  <c r="E2213" i="3"/>
  <c r="E2214" i="3"/>
  <c r="E2215" i="3"/>
  <c r="E2216" i="3"/>
  <c r="E2217" i="3"/>
  <c r="E2218" i="3"/>
  <c r="E2219" i="3"/>
  <c r="E2220" i="3"/>
  <c r="E2221" i="3"/>
  <c r="E2222" i="3"/>
  <c r="E2223" i="3"/>
  <c r="E2224" i="3"/>
  <c r="E2225" i="3"/>
  <c r="E2226" i="3"/>
  <c r="E2227" i="3"/>
  <c r="E2228" i="3"/>
  <c r="E2229" i="3"/>
  <c r="E2230" i="3"/>
  <c r="E2231" i="3"/>
  <c r="E2232" i="3"/>
  <c r="E2233" i="3"/>
  <c r="E2234" i="3"/>
  <c r="E2235" i="3"/>
  <c r="E2236" i="3"/>
  <c r="E2237" i="3"/>
  <c r="E2238" i="3"/>
  <c r="E2239" i="3"/>
  <c r="E2240" i="3"/>
  <c r="E2241" i="3"/>
  <c r="E2242" i="3"/>
  <c r="E2243" i="3"/>
  <c r="E2244" i="3"/>
  <c r="E2245" i="3"/>
  <c r="E2246" i="3"/>
  <c r="E2247" i="3"/>
  <c r="E2248" i="3"/>
  <c r="E2249" i="3"/>
  <c r="E2250" i="3"/>
  <c r="E2251" i="3"/>
  <c r="E2252" i="3"/>
  <c r="E2253" i="3"/>
  <c r="E2254" i="3"/>
  <c r="E2255" i="3"/>
  <c r="E2256" i="3"/>
  <c r="E2257" i="3"/>
  <c r="E2258" i="3"/>
  <c r="E2259" i="3"/>
  <c r="E2260" i="3"/>
  <c r="E2261" i="3"/>
  <c r="E2262" i="3"/>
  <c r="E2263" i="3"/>
  <c r="E2264" i="3"/>
  <c r="E2265" i="3"/>
  <c r="E2266" i="3"/>
  <c r="E2267" i="3"/>
  <c r="E2268" i="3"/>
  <c r="E2269" i="3"/>
  <c r="E2270" i="3"/>
  <c r="E2271" i="3"/>
  <c r="E2272" i="3"/>
  <c r="E2273" i="3"/>
  <c r="E2274" i="3"/>
  <c r="E2275" i="3"/>
  <c r="E2276" i="3"/>
  <c r="E2277" i="3"/>
  <c r="E2278" i="3"/>
  <c r="E2279" i="3"/>
  <c r="E2280" i="3"/>
  <c r="E2281" i="3"/>
  <c r="E2282" i="3"/>
  <c r="E2283" i="3"/>
  <c r="E2284" i="3"/>
  <c r="E2285" i="3"/>
  <c r="E2286" i="3"/>
  <c r="E2287" i="3"/>
  <c r="E2288" i="3"/>
  <c r="E2289" i="3"/>
  <c r="E2290" i="3"/>
  <c r="E2291" i="3"/>
  <c r="E2292" i="3"/>
  <c r="E2293" i="3"/>
  <c r="E2294" i="3"/>
  <c r="E2295" i="3"/>
  <c r="E2296" i="3"/>
  <c r="E2297" i="3"/>
  <c r="E2298" i="3"/>
  <c r="E2299" i="3"/>
  <c r="E2300" i="3"/>
  <c r="E2301" i="3"/>
  <c r="E2302" i="3"/>
  <c r="E2303" i="3"/>
  <c r="E2304" i="3"/>
  <c r="E2305" i="3"/>
  <c r="E2306" i="3"/>
  <c r="E2307" i="3"/>
  <c r="E2308" i="3"/>
  <c r="E2309" i="3"/>
  <c r="E2310" i="3"/>
  <c r="E2311" i="3"/>
  <c r="E2312" i="3"/>
  <c r="E2313" i="3"/>
  <c r="E2314" i="3"/>
  <c r="E2315" i="3"/>
  <c r="E2316" i="3"/>
  <c r="E2317" i="3"/>
  <c r="E2318" i="3"/>
  <c r="E2319" i="3"/>
  <c r="E2320" i="3"/>
  <c r="E2321" i="3"/>
  <c r="E2322" i="3"/>
  <c r="E2323" i="3"/>
  <c r="E2324" i="3"/>
  <c r="E2325" i="3"/>
  <c r="E2326" i="3"/>
  <c r="E2327" i="3"/>
  <c r="E2328" i="3"/>
  <c r="E2329" i="3"/>
  <c r="E2330" i="3"/>
  <c r="E2331" i="3"/>
  <c r="E2332" i="3"/>
  <c r="E2333" i="3"/>
  <c r="E2334" i="3"/>
  <c r="E2335" i="3"/>
  <c r="E2336" i="3"/>
  <c r="E2337" i="3"/>
  <c r="E2338" i="3"/>
  <c r="E2339" i="3"/>
  <c r="E2340" i="3"/>
  <c r="E2341" i="3"/>
  <c r="E2342" i="3"/>
  <c r="E2343" i="3"/>
  <c r="E2344" i="3"/>
  <c r="E2345" i="3"/>
  <c r="E2346" i="3"/>
  <c r="E2347" i="3"/>
  <c r="E2348" i="3"/>
  <c r="E2349" i="3"/>
  <c r="E2350" i="3"/>
  <c r="E2351" i="3"/>
  <c r="E2352" i="3"/>
  <c r="E2353" i="3"/>
  <c r="E2354" i="3"/>
  <c r="E2355" i="3"/>
  <c r="E2356" i="3"/>
  <c r="E2357" i="3"/>
  <c r="E2358" i="3"/>
  <c r="E2359" i="3"/>
  <c r="E2360" i="3"/>
  <c r="E2361" i="3"/>
  <c r="E2362" i="3"/>
  <c r="E2363" i="3"/>
  <c r="E2364" i="3"/>
  <c r="E2365" i="3"/>
  <c r="E2366" i="3"/>
  <c r="E2367" i="3"/>
  <c r="E2368" i="3"/>
  <c r="E2369" i="3"/>
  <c r="E2370" i="3"/>
  <c r="E2371" i="3"/>
  <c r="E2372" i="3"/>
  <c r="E2373" i="3"/>
  <c r="E2374" i="3"/>
  <c r="E2375" i="3"/>
  <c r="E2376" i="3"/>
  <c r="E2377" i="3"/>
  <c r="E2378" i="3"/>
  <c r="E2379" i="3"/>
  <c r="E2380" i="3"/>
  <c r="E2381" i="3"/>
  <c r="E2382" i="3"/>
  <c r="E2383" i="3"/>
  <c r="E2384" i="3"/>
  <c r="E2385" i="3"/>
  <c r="E2386" i="3"/>
  <c r="E2387" i="3"/>
  <c r="E2388" i="3"/>
  <c r="E2389" i="3"/>
  <c r="E2390" i="3"/>
  <c r="E2391" i="3"/>
  <c r="E2392" i="3"/>
  <c r="E2393" i="3"/>
  <c r="E2394" i="3"/>
  <c r="E2395" i="3"/>
  <c r="E2396" i="3"/>
  <c r="E2397" i="3"/>
  <c r="E2398" i="3"/>
  <c r="E2399" i="3"/>
  <c r="E2400" i="3"/>
  <c r="E2401" i="3"/>
  <c r="E2402" i="3"/>
  <c r="E2403" i="3"/>
  <c r="E2404" i="3"/>
  <c r="E2405" i="3"/>
  <c r="E2406" i="3"/>
  <c r="E2407" i="3"/>
  <c r="E2408" i="3"/>
  <c r="E2409" i="3"/>
  <c r="E2410" i="3"/>
  <c r="E2411" i="3"/>
  <c r="E2412" i="3"/>
  <c r="E2413" i="3"/>
  <c r="E2414" i="3"/>
  <c r="E2415" i="3"/>
  <c r="E2416" i="3"/>
  <c r="E2417" i="3"/>
  <c r="E2418" i="3"/>
  <c r="E2419" i="3"/>
  <c r="E2420" i="3"/>
  <c r="E2421" i="3"/>
  <c r="E2422" i="3"/>
  <c r="E2423" i="3"/>
  <c r="E2424" i="3"/>
  <c r="E2425" i="3"/>
  <c r="E2426" i="3"/>
  <c r="E2427" i="3"/>
  <c r="E2428" i="3"/>
  <c r="E2429" i="3"/>
  <c r="E2430" i="3"/>
  <c r="E2431" i="3"/>
  <c r="E2432" i="3"/>
  <c r="E2433" i="3"/>
  <c r="E2434" i="3"/>
  <c r="E2435" i="3"/>
  <c r="E2436" i="3"/>
  <c r="E2437" i="3"/>
  <c r="E2438" i="3"/>
  <c r="E2439" i="3"/>
  <c r="E2440" i="3"/>
  <c r="E2441" i="3"/>
  <c r="E2442" i="3"/>
  <c r="E2443" i="3"/>
  <c r="E2444" i="3"/>
  <c r="E2445" i="3"/>
  <c r="E2446" i="3"/>
  <c r="E2447" i="3"/>
  <c r="E2448" i="3"/>
  <c r="E2449" i="3"/>
  <c r="E2450" i="3"/>
  <c r="E2451" i="3"/>
  <c r="E2452" i="3"/>
  <c r="E2453" i="3"/>
  <c r="E2454" i="3"/>
  <c r="E2455" i="3"/>
  <c r="E2456" i="3"/>
  <c r="E2457" i="3"/>
  <c r="E2458" i="3"/>
  <c r="E2459" i="3"/>
  <c r="E2460" i="3"/>
  <c r="E2461" i="3"/>
  <c r="E2462" i="3"/>
  <c r="E2463" i="3"/>
  <c r="E2464" i="3"/>
  <c r="E2465" i="3"/>
  <c r="E2466" i="3"/>
  <c r="E2467" i="3"/>
  <c r="E2468" i="3"/>
  <c r="E2469" i="3"/>
  <c r="E2470" i="3"/>
  <c r="E2471" i="3"/>
  <c r="E2472" i="3"/>
  <c r="E2473" i="3"/>
  <c r="E2474" i="3"/>
  <c r="E2475" i="3"/>
  <c r="E2476" i="3"/>
  <c r="E2477" i="3"/>
  <c r="E2478" i="3"/>
  <c r="E2479" i="3"/>
  <c r="E2480" i="3"/>
  <c r="E2481" i="3"/>
  <c r="E2482" i="3"/>
  <c r="E2483" i="3"/>
  <c r="E2484" i="3"/>
  <c r="E2485" i="3"/>
  <c r="E2486" i="3"/>
  <c r="E2487" i="3"/>
  <c r="E2488" i="3"/>
  <c r="E2489" i="3"/>
  <c r="E2490" i="3"/>
  <c r="E2491" i="3"/>
  <c r="E2492" i="3"/>
  <c r="E2493" i="3"/>
  <c r="E2494" i="3"/>
  <c r="E2495" i="3"/>
  <c r="E2496" i="3"/>
  <c r="E2497" i="3"/>
  <c r="E2498" i="3"/>
  <c r="E2499" i="3"/>
  <c r="E2500" i="3"/>
  <c r="E2501" i="3"/>
  <c r="E2502" i="3"/>
  <c r="E2503" i="3"/>
  <c r="E2504" i="3"/>
  <c r="E2505" i="3"/>
  <c r="E2506" i="3"/>
  <c r="E2507" i="3"/>
  <c r="E2508" i="3"/>
  <c r="E2509" i="3"/>
  <c r="E2510" i="3"/>
  <c r="E2511" i="3"/>
  <c r="E2512" i="3"/>
  <c r="E2513" i="3"/>
  <c r="E2514" i="3"/>
  <c r="E2515" i="3"/>
  <c r="E2516" i="3"/>
  <c r="E2517" i="3"/>
  <c r="E2518" i="3"/>
  <c r="E2519" i="3"/>
  <c r="E2520" i="3"/>
  <c r="E2521" i="3"/>
  <c r="E2522" i="3"/>
  <c r="E2523" i="3"/>
  <c r="E2524" i="3"/>
  <c r="E2525" i="3"/>
  <c r="E2526" i="3"/>
  <c r="E2527" i="3"/>
  <c r="E2528" i="3"/>
  <c r="E2529" i="3"/>
  <c r="E2530" i="3"/>
  <c r="E2531" i="3"/>
  <c r="E2532" i="3"/>
  <c r="E2533" i="3"/>
  <c r="E2534" i="3"/>
  <c r="E2535" i="3"/>
  <c r="E2536" i="3"/>
  <c r="E2537" i="3"/>
  <c r="E2538" i="3"/>
  <c r="E2539" i="3"/>
  <c r="E2540" i="3"/>
  <c r="E2541" i="3"/>
  <c r="E2542" i="3"/>
  <c r="E2543" i="3"/>
  <c r="E2544" i="3"/>
  <c r="E2545" i="3"/>
  <c r="E2546" i="3"/>
  <c r="E2547" i="3"/>
  <c r="E2548" i="3"/>
  <c r="E2549" i="3"/>
  <c r="E2550" i="3"/>
  <c r="E2551" i="3"/>
  <c r="E2552" i="3"/>
  <c r="E2553" i="3"/>
  <c r="E2554" i="3"/>
  <c r="E2555" i="3"/>
  <c r="E2556" i="3"/>
  <c r="E2557" i="3"/>
  <c r="E2558" i="3"/>
  <c r="E2559" i="3"/>
  <c r="E2560" i="3"/>
  <c r="E2561" i="3"/>
  <c r="E2562" i="3"/>
  <c r="E2563" i="3"/>
  <c r="E2564" i="3"/>
  <c r="E2565" i="3"/>
  <c r="E2566" i="3"/>
  <c r="E2567" i="3"/>
  <c r="E2568" i="3"/>
  <c r="E2569" i="3"/>
  <c r="E2570" i="3"/>
  <c r="E2571" i="3"/>
  <c r="E2572" i="3"/>
  <c r="E2573" i="3"/>
  <c r="E2574" i="3"/>
  <c r="E2575" i="3"/>
  <c r="E2576" i="3"/>
  <c r="E2577" i="3"/>
  <c r="E2578" i="3"/>
  <c r="E2579" i="3"/>
  <c r="E2580" i="3"/>
  <c r="E2581" i="3"/>
  <c r="E2582" i="3"/>
  <c r="E2583" i="3"/>
  <c r="E2584" i="3"/>
  <c r="E2585" i="3"/>
  <c r="E2586" i="3"/>
  <c r="E2587" i="3"/>
  <c r="E2588" i="3"/>
  <c r="E2589" i="3"/>
  <c r="E2590" i="3"/>
  <c r="E2591" i="3"/>
  <c r="E2592" i="3"/>
  <c r="E2593" i="3"/>
  <c r="E2594" i="3"/>
  <c r="E2595" i="3"/>
  <c r="E2596" i="3"/>
  <c r="E2597" i="3"/>
  <c r="E2598" i="3"/>
  <c r="E2599" i="3"/>
  <c r="E2600" i="3"/>
  <c r="E2601" i="3"/>
  <c r="E2602" i="3"/>
  <c r="E2603" i="3"/>
  <c r="E2604" i="3"/>
  <c r="E2605" i="3"/>
  <c r="E2606" i="3"/>
  <c r="E2607" i="3"/>
  <c r="E2608" i="3"/>
  <c r="E2609" i="3"/>
  <c r="E2610" i="3"/>
  <c r="E2611" i="3"/>
  <c r="E2612" i="3"/>
  <c r="E2613" i="3"/>
  <c r="E2614" i="3"/>
  <c r="E2615" i="3"/>
  <c r="E2616" i="3"/>
  <c r="E2617" i="3"/>
  <c r="E2618" i="3"/>
  <c r="E2619" i="3"/>
  <c r="E2620" i="3"/>
  <c r="E2621" i="3"/>
  <c r="E2622" i="3"/>
  <c r="E2623" i="3"/>
  <c r="E2624" i="3"/>
  <c r="E2625" i="3"/>
  <c r="E2626" i="3"/>
  <c r="E2627" i="3"/>
  <c r="E2628" i="3"/>
  <c r="E2629" i="3"/>
  <c r="E2630" i="3"/>
  <c r="E2631" i="3"/>
  <c r="E2632" i="3"/>
  <c r="E2633" i="3"/>
  <c r="E2634" i="3"/>
  <c r="E2635" i="3"/>
  <c r="E2636" i="3"/>
  <c r="E2637" i="3"/>
  <c r="E2638" i="3"/>
  <c r="E2639" i="3"/>
  <c r="E2640" i="3"/>
  <c r="E2641" i="3"/>
  <c r="E2642" i="3"/>
  <c r="E2643" i="3"/>
  <c r="E2644" i="3"/>
  <c r="E2645" i="3"/>
  <c r="E2646" i="3"/>
  <c r="E2647" i="3"/>
  <c r="E2648" i="3"/>
  <c r="E2649" i="3"/>
  <c r="E2650" i="3"/>
  <c r="E2651" i="3"/>
  <c r="E2652" i="3"/>
  <c r="E2653" i="3"/>
  <c r="E2654" i="3"/>
  <c r="E2655" i="3"/>
  <c r="E2656" i="3"/>
  <c r="E2657" i="3"/>
  <c r="E2658" i="3"/>
  <c r="E2659" i="3"/>
  <c r="E2660" i="3"/>
  <c r="E2661" i="3"/>
  <c r="E2662" i="3"/>
  <c r="E2663" i="3"/>
  <c r="E2664" i="3"/>
  <c r="E2665" i="3"/>
  <c r="E2666" i="3"/>
  <c r="E2667" i="3"/>
  <c r="E2668" i="3"/>
  <c r="E2669" i="3"/>
  <c r="E2670" i="3"/>
  <c r="E2671" i="3"/>
  <c r="E2672" i="3"/>
  <c r="E2673" i="3"/>
  <c r="E2674" i="3"/>
  <c r="E2675" i="3"/>
  <c r="E2676" i="3"/>
  <c r="E2677" i="3"/>
  <c r="E2678" i="3"/>
  <c r="E2679" i="3"/>
  <c r="E2680" i="3"/>
  <c r="E2681" i="3"/>
  <c r="E2682" i="3"/>
  <c r="E2683" i="3"/>
  <c r="E2684" i="3"/>
  <c r="E2685" i="3"/>
  <c r="E2686" i="3"/>
  <c r="E2687" i="3"/>
  <c r="E2688" i="3"/>
  <c r="E2689" i="3"/>
  <c r="E2690" i="3"/>
  <c r="E2691" i="3"/>
  <c r="E2692" i="3"/>
  <c r="E2693" i="3"/>
  <c r="E2694" i="3"/>
  <c r="E2695" i="3"/>
  <c r="E2696" i="3"/>
  <c r="E2697" i="3"/>
  <c r="E2698" i="3"/>
  <c r="E2699" i="3"/>
  <c r="E2700" i="3"/>
  <c r="E2701" i="3"/>
  <c r="E2702" i="3"/>
  <c r="E2703" i="3"/>
  <c r="E2704" i="3"/>
  <c r="E2705" i="3"/>
  <c r="E2706" i="3"/>
  <c r="E2707" i="3"/>
  <c r="E2708" i="3"/>
  <c r="E2709" i="3"/>
  <c r="E2710" i="3"/>
  <c r="E2711" i="3"/>
  <c r="E2712" i="3"/>
  <c r="E2713" i="3"/>
  <c r="E2714" i="3"/>
  <c r="E2715" i="3"/>
  <c r="E2716" i="3"/>
  <c r="E2717" i="3"/>
  <c r="E2718" i="3"/>
  <c r="E2719" i="3"/>
  <c r="E2720" i="3"/>
  <c r="E2721" i="3"/>
  <c r="E2722" i="3"/>
  <c r="E2723" i="3"/>
  <c r="E2724" i="3"/>
  <c r="E2725" i="3"/>
  <c r="E2726" i="3"/>
  <c r="E2727" i="3"/>
  <c r="E2728" i="3"/>
  <c r="E2729" i="3"/>
  <c r="E2730" i="3"/>
  <c r="E2731" i="3"/>
  <c r="E2732" i="3"/>
  <c r="E2733" i="3"/>
  <c r="E2734" i="3"/>
  <c r="E2735" i="3"/>
  <c r="E2736" i="3"/>
  <c r="E2737" i="3"/>
  <c r="E2738" i="3"/>
  <c r="E2739" i="3"/>
  <c r="E2740" i="3"/>
  <c r="E2741" i="3"/>
  <c r="E2742" i="3"/>
  <c r="E2743" i="3"/>
  <c r="E2744" i="3"/>
  <c r="E2745" i="3"/>
  <c r="E2746" i="3"/>
  <c r="E2747" i="3"/>
  <c r="E2748" i="3"/>
  <c r="E2749" i="3"/>
  <c r="E2750" i="3"/>
  <c r="E2751" i="3"/>
  <c r="E2752" i="3"/>
  <c r="E2753" i="3"/>
  <c r="E2754" i="3"/>
  <c r="E2755" i="3"/>
  <c r="E2756" i="3"/>
  <c r="E2757" i="3"/>
  <c r="E2758" i="3"/>
  <c r="E2759" i="3"/>
  <c r="E2760" i="3"/>
  <c r="E2761" i="3"/>
  <c r="E2762" i="3"/>
  <c r="E2763" i="3"/>
  <c r="E2764" i="3"/>
  <c r="E2765" i="3"/>
  <c r="E2766" i="3"/>
  <c r="E2767" i="3"/>
  <c r="E2768" i="3"/>
  <c r="E2769" i="3"/>
  <c r="E2770" i="3"/>
  <c r="E2771" i="3"/>
  <c r="E2772" i="3"/>
  <c r="E2773" i="3"/>
  <c r="E2774" i="3"/>
  <c r="E2775" i="3"/>
  <c r="E2776" i="3"/>
  <c r="E2777" i="3"/>
  <c r="E2778" i="3"/>
  <c r="E2779" i="3"/>
  <c r="E2780" i="3"/>
  <c r="E2781" i="3"/>
  <c r="E2782" i="3"/>
  <c r="E2783" i="3"/>
  <c r="E2784" i="3"/>
  <c r="E2785" i="3"/>
  <c r="E2786" i="3"/>
  <c r="E2787" i="3"/>
  <c r="E2788" i="3"/>
  <c r="E2789" i="3"/>
  <c r="E2790" i="3"/>
  <c r="E2791" i="3"/>
  <c r="E2792" i="3"/>
  <c r="E2793" i="3"/>
  <c r="E2794" i="3"/>
  <c r="E2795" i="3"/>
  <c r="E2796" i="3"/>
  <c r="E2797" i="3"/>
  <c r="E2798" i="3"/>
  <c r="E2799" i="3"/>
  <c r="E2800" i="3"/>
  <c r="E2801" i="3"/>
  <c r="E2802" i="3"/>
  <c r="E2803" i="3"/>
  <c r="E2804" i="3"/>
  <c r="E2805" i="3"/>
  <c r="E2806" i="3"/>
  <c r="E2807" i="3"/>
  <c r="E2808" i="3"/>
  <c r="E2809" i="3"/>
  <c r="E2810" i="3"/>
  <c r="E2811" i="3"/>
  <c r="E2812" i="3"/>
  <c r="E2813" i="3"/>
  <c r="E2814" i="3"/>
  <c r="E2815" i="3"/>
  <c r="E2816" i="3"/>
  <c r="E2817" i="3"/>
  <c r="E2818" i="3"/>
  <c r="E2819" i="3"/>
  <c r="E2820" i="3"/>
  <c r="E2821" i="3"/>
  <c r="E2822" i="3"/>
  <c r="E2823" i="3"/>
  <c r="E2824" i="3"/>
  <c r="E2825" i="3"/>
  <c r="E2826" i="3"/>
  <c r="E2827" i="3"/>
  <c r="E2828" i="3"/>
  <c r="E2829" i="3"/>
  <c r="E2830" i="3"/>
  <c r="E2831" i="3"/>
  <c r="E2832" i="3"/>
  <c r="E2833" i="3"/>
  <c r="E2834" i="3"/>
  <c r="E2835" i="3"/>
  <c r="E2836" i="3"/>
  <c r="E2837" i="3"/>
  <c r="E2838" i="3"/>
  <c r="E2839" i="3"/>
  <c r="E2840" i="3"/>
  <c r="E2841" i="3"/>
  <c r="E2842" i="3"/>
  <c r="E2843" i="3"/>
  <c r="E2844" i="3"/>
  <c r="E2845" i="3"/>
  <c r="E2846" i="3"/>
  <c r="E2847" i="3"/>
  <c r="E2848" i="3"/>
  <c r="E2849" i="3"/>
  <c r="E2850" i="3"/>
  <c r="E2851" i="3"/>
  <c r="E2852" i="3"/>
  <c r="E2853" i="3"/>
  <c r="E2854" i="3"/>
  <c r="E2855" i="3"/>
  <c r="E2856" i="3"/>
  <c r="E2857" i="3"/>
  <c r="E2858" i="3"/>
  <c r="E2859" i="3"/>
  <c r="E2860" i="3"/>
  <c r="E2861" i="3"/>
  <c r="E2862" i="3"/>
  <c r="E2863" i="3"/>
  <c r="E2864" i="3"/>
  <c r="E2865" i="3"/>
  <c r="E2866" i="3"/>
  <c r="E2867" i="3"/>
  <c r="E2868" i="3"/>
  <c r="E2869" i="3"/>
  <c r="E2870" i="3"/>
  <c r="E2871" i="3"/>
  <c r="E2872" i="3"/>
  <c r="E2873" i="3"/>
  <c r="E2874" i="3"/>
  <c r="E2875" i="3"/>
  <c r="E2876" i="3"/>
  <c r="E2877" i="3"/>
  <c r="E2878" i="3"/>
  <c r="E2879" i="3"/>
  <c r="E2880" i="3"/>
  <c r="E2881" i="3"/>
  <c r="E2882" i="3"/>
  <c r="E2883" i="3"/>
  <c r="E2884" i="3"/>
  <c r="E2885" i="3"/>
  <c r="E2886" i="3"/>
  <c r="E2887" i="3"/>
  <c r="E2888" i="3"/>
  <c r="E2889" i="3"/>
  <c r="E2890" i="3"/>
  <c r="E2891" i="3"/>
  <c r="E2892" i="3"/>
  <c r="E2893" i="3"/>
  <c r="E2894" i="3"/>
  <c r="E2895" i="3"/>
  <c r="E2896" i="3"/>
  <c r="E2897" i="3"/>
  <c r="E2898" i="3"/>
  <c r="E2899" i="3"/>
  <c r="E2900" i="3"/>
  <c r="E2901" i="3"/>
  <c r="E2902" i="3"/>
  <c r="E2903" i="3"/>
  <c r="E2904" i="3"/>
  <c r="E2905" i="3"/>
  <c r="E2906" i="3"/>
  <c r="E2907" i="3"/>
  <c r="E2908" i="3"/>
  <c r="E2909" i="3"/>
  <c r="E2910" i="3"/>
  <c r="E2911" i="3"/>
  <c r="E2912" i="3"/>
  <c r="E2913" i="3"/>
  <c r="E2914" i="3"/>
  <c r="E2915" i="3"/>
  <c r="E2916" i="3"/>
  <c r="E2917" i="3"/>
  <c r="E2918" i="3"/>
  <c r="E2919" i="3"/>
  <c r="E2920" i="3"/>
  <c r="E2921" i="3"/>
  <c r="E2922" i="3"/>
  <c r="E2923" i="3"/>
  <c r="E2924" i="3"/>
  <c r="E2925" i="3"/>
  <c r="E2926" i="3"/>
  <c r="E2927" i="3"/>
  <c r="E2928" i="3"/>
  <c r="E2929" i="3"/>
  <c r="E2930" i="3"/>
  <c r="E2931" i="3"/>
  <c r="E2932" i="3"/>
  <c r="E2933" i="3"/>
  <c r="E2934" i="3"/>
  <c r="E2935" i="3"/>
  <c r="E2936" i="3"/>
  <c r="E2937" i="3"/>
  <c r="E2938" i="3"/>
  <c r="E2939" i="3"/>
  <c r="E2940" i="3"/>
  <c r="E2941" i="3"/>
  <c r="E2942" i="3"/>
  <c r="E2943" i="3"/>
  <c r="E2944" i="3"/>
  <c r="E2945" i="3"/>
  <c r="E2946" i="3"/>
  <c r="E2947" i="3"/>
  <c r="E2948" i="3"/>
  <c r="E2949" i="3"/>
  <c r="E2950" i="3"/>
  <c r="E2951" i="3"/>
  <c r="E2952" i="3"/>
  <c r="E2953" i="3"/>
  <c r="E2954" i="3"/>
  <c r="E2955" i="3"/>
  <c r="E2956" i="3"/>
  <c r="E2957" i="3"/>
  <c r="E2958" i="3"/>
  <c r="E2959" i="3"/>
  <c r="E2960" i="3"/>
  <c r="E2961" i="3"/>
  <c r="E2962" i="3"/>
  <c r="E2963" i="3"/>
  <c r="E2964" i="3"/>
  <c r="E2965" i="3"/>
  <c r="E2966" i="3"/>
  <c r="E2967" i="3"/>
  <c r="E2968" i="3"/>
  <c r="E2969" i="3"/>
  <c r="E2970" i="3"/>
  <c r="E2971" i="3"/>
  <c r="E2972" i="3"/>
  <c r="E2973" i="3"/>
  <c r="E2974" i="3"/>
  <c r="E2975" i="3"/>
  <c r="E2976" i="3"/>
  <c r="E2977" i="3"/>
  <c r="E2978" i="3"/>
  <c r="E2979" i="3"/>
  <c r="E2980" i="3"/>
  <c r="E2981" i="3"/>
  <c r="E2982" i="3"/>
  <c r="E2983" i="3"/>
  <c r="E2984" i="3"/>
  <c r="E2985" i="3"/>
  <c r="E2986" i="3"/>
  <c r="E2987" i="3"/>
  <c r="E2988" i="3"/>
  <c r="E2989" i="3"/>
  <c r="E2990" i="3"/>
  <c r="E2991" i="3"/>
  <c r="E2992" i="3"/>
  <c r="E2993" i="3"/>
  <c r="E2994" i="3"/>
  <c r="E2995" i="3"/>
  <c r="E2996" i="3"/>
  <c r="E2997" i="3"/>
  <c r="E2998" i="3"/>
  <c r="E2999" i="3"/>
  <c r="E3000" i="3"/>
  <c r="E3001" i="3"/>
  <c r="E3002" i="3"/>
  <c r="E3003" i="3"/>
  <c r="E3004" i="3"/>
  <c r="E3005" i="3"/>
  <c r="E3006" i="3"/>
  <c r="E3007" i="3"/>
  <c r="E3008" i="3"/>
  <c r="E3009" i="3"/>
  <c r="E3010" i="3"/>
  <c r="E3011" i="3"/>
  <c r="E3012" i="3"/>
  <c r="E3013" i="3"/>
  <c r="E3014" i="3"/>
  <c r="E3015" i="3"/>
  <c r="E3016" i="3"/>
  <c r="E3017" i="3"/>
  <c r="E3018" i="3"/>
  <c r="E3019" i="3"/>
  <c r="E3020" i="3"/>
  <c r="E3021" i="3"/>
  <c r="E3022" i="3"/>
  <c r="E3023" i="3"/>
  <c r="E3024" i="3"/>
  <c r="E3025" i="3"/>
  <c r="E3026" i="3"/>
  <c r="E3027" i="3"/>
  <c r="E3028" i="3"/>
  <c r="E3029" i="3"/>
  <c r="E3030" i="3"/>
  <c r="E3031" i="3"/>
  <c r="E3032" i="3"/>
  <c r="E3033" i="3"/>
  <c r="E3034" i="3"/>
  <c r="E3035" i="3"/>
  <c r="E3036" i="3"/>
  <c r="E3037" i="3"/>
  <c r="E3038" i="3"/>
  <c r="E3039" i="3"/>
  <c r="E3040" i="3"/>
  <c r="E3041" i="3"/>
  <c r="E3042" i="3"/>
  <c r="E3043" i="3"/>
  <c r="E3044" i="3"/>
  <c r="E3045" i="3"/>
  <c r="E3046" i="3"/>
  <c r="E3047" i="3"/>
  <c r="E3048" i="3"/>
  <c r="E3049" i="3"/>
  <c r="E3050" i="3"/>
  <c r="E3051" i="3"/>
  <c r="E3052" i="3"/>
  <c r="E3053" i="3"/>
  <c r="E3054" i="3"/>
  <c r="E3055" i="3"/>
  <c r="E3056" i="3"/>
  <c r="E3057" i="3"/>
  <c r="E3058" i="3"/>
  <c r="E3059" i="3"/>
  <c r="E3060" i="3"/>
  <c r="E3061" i="3"/>
  <c r="E3062" i="3"/>
  <c r="E3063" i="3"/>
  <c r="E3064" i="3"/>
  <c r="E3065" i="3"/>
  <c r="E3066" i="3"/>
  <c r="E3067" i="3"/>
  <c r="E3068" i="3"/>
  <c r="E3069" i="3"/>
  <c r="E3070" i="3"/>
  <c r="E3071" i="3"/>
  <c r="E3072" i="3"/>
  <c r="E3073" i="3"/>
  <c r="E3074" i="3"/>
  <c r="E3075" i="3"/>
  <c r="E3076" i="3"/>
  <c r="E3077" i="3"/>
  <c r="E3078" i="3"/>
  <c r="E3079" i="3"/>
  <c r="E3080" i="3"/>
  <c r="E3081" i="3"/>
  <c r="E3082" i="3"/>
  <c r="E3083" i="3"/>
  <c r="E3084" i="3"/>
  <c r="E3085" i="3"/>
  <c r="E3086" i="3"/>
  <c r="E3087" i="3"/>
  <c r="E3088" i="3"/>
  <c r="E3089" i="3"/>
  <c r="E3090" i="3"/>
  <c r="E3091" i="3"/>
  <c r="E3092" i="3"/>
  <c r="E3093" i="3"/>
  <c r="E3094" i="3"/>
  <c r="E3095" i="3"/>
  <c r="E3096" i="3"/>
  <c r="E3097" i="3"/>
  <c r="E3098" i="3"/>
  <c r="E3099" i="3"/>
  <c r="E3100" i="3"/>
  <c r="E3101" i="3"/>
  <c r="E3102" i="3"/>
  <c r="E3103" i="3"/>
  <c r="E3104" i="3"/>
  <c r="E3105" i="3"/>
  <c r="E3106" i="3"/>
  <c r="E3107" i="3"/>
  <c r="E3108" i="3"/>
  <c r="E3109" i="3"/>
  <c r="E3110" i="3"/>
  <c r="E3111" i="3"/>
  <c r="E3112" i="3"/>
  <c r="E3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D2252" i="3"/>
  <c r="D2253" i="3"/>
  <c r="D2254" i="3"/>
  <c r="D2255" i="3"/>
  <c r="D2256" i="3"/>
  <c r="D2257" i="3"/>
  <c r="D2258" i="3"/>
  <c r="D2259" i="3"/>
  <c r="D2260" i="3"/>
  <c r="D2261" i="3"/>
  <c r="D2262" i="3"/>
  <c r="D2263" i="3"/>
  <c r="D2264" i="3"/>
  <c r="D2265" i="3"/>
  <c r="D2266" i="3"/>
  <c r="D2267" i="3"/>
  <c r="D2268" i="3"/>
  <c r="D2269" i="3"/>
  <c r="D2270" i="3"/>
  <c r="D2271" i="3"/>
  <c r="D2272" i="3"/>
  <c r="D2273" i="3"/>
  <c r="D2274" i="3"/>
  <c r="D2275" i="3"/>
  <c r="D2276" i="3"/>
  <c r="D2277" i="3"/>
  <c r="D2278" i="3"/>
  <c r="D2279" i="3"/>
  <c r="D2280" i="3"/>
  <c r="D2281" i="3"/>
  <c r="D2282" i="3"/>
  <c r="D2283" i="3"/>
  <c r="D2284" i="3"/>
  <c r="D2285" i="3"/>
  <c r="D2286" i="3"/>
  <c r="D2287" i="3"/>
  <c r="D2288" i="3"/>
  <c r="D2289" i="3"/>
  <c r="D2290" i="3"/>
  <c r="D2291" i="3"/>
  <c r="D2292" i="3"/>
  <c r="D2293" i="3"/>
  <c r="D2294" i="3"/>
  <c r="D2295" i="3"/>
  <c r="D2296" i="3"/>
  <c r="D2297" i="3"/>
  <c r="D2298" i="3"/>
  <c r="D2299" i="3"/>
  <c r="D2300" i="3"/>
  <c r="D2301" i="3"/>
  <c r="D2302" i="3"/>
  <c r="D2303" i="3"/>
  <c r="D2304" i="3"/>
  <c r="D2305" i="3"/>
  <c r="D2306" i="3"/>
  <c r="D2307" i="3"/>
  <c r="D2308" i="3"/>
  <c r="D2309" i="3"/>
  <c r="D2310" i="3"/>
  <c r="D2311" i="3"/>
  <c r="D2312" i="3"/>
  <c r="D2313" i="3"/>
  <c r="D2314" i="3"/>
  <c r="D2315" i="3"/>
  <c r="D2316" i="3"/>
  <c r="D2317" i="3"/>
  <c r="D2318" i="3"/>
  <c r="D2319" i="3"/>
  <c r="D2320" i="3"/>
  <c r="D2321" i="3"/>
  <c r="D2322" i="3"/>
  <c r="D2323" i="3"/>
  <c r="D2324" i="3"/>
  <c r="D2325" i="3"/>
  <c r="D2326" i="3"/>
  <c r="D2327" i="3"/>
  <c r="D2328" i="3"/>
  <c r="D2329" i="3"/>
  <c r="D2330" i="3"/>
  <c r="D2331" i="3"/>
  <c r="D2332" i="3"/>
  <c r="D2333" i="3"/>
  <c r="D2334" i="3"/>
  <c r="D2335" i="3"/>
  <c r="D2336" i="3"/>
  <c r="D2337" i="3"/>
  <c r="D2338" i="3"/>
  <c r="D2339" i="3"/>
  <c r="D2340" i="3"/>
  <c r="D2341" i="3"/>
  <c r="D2342" i="3"/>
  <c r="D2343" i="3"/>
  <c r="D2344" i="3"/>
  <c r="D2345" i="3"/>
  <c r="D2346" i="3"/>
  <c r="D2347" i="3"/>
  <c r="D2348" i="3"/>
  <c r="D2349" i="3"/>
  <c r="D2350" i="3"/>
  <c r="D2351" i="3"/>
  <c r="D2352" i="3"/>
  <c r="D2353" i="3"/>
  <c r="D2354" i="3"/>
  <c r="D2355" i="3"/>
  <c r="D2356" i="3"/>
  <c r="D2357" i="3"/>
  <c r="D2358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D2607" i="3"/>
  <c r="D260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D2901" i="3"/>
  <c r="D2902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B109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  <c r="F1901" i="3"/>
  <c r="F1902" i="3"/>
  <c r="F1903" i="3"/>
  <c r="F1904" i="3"/>
  <c r="F1905" i="3"/>
  <c r="F1906" i="3"/>
  <c r="F1907" i="3"/>
  <c r="F1908" i="3"/>
  <c r="F1909" i="3"/>
  <c r="F1910" i="3"/>
  <c r="F1911" i="3"/>
  <c r="F1912" i="3"/>
  <c r="F1913" i="3"/>
  <c r="F1914" i="3"/>
  <c r="F1915" i="3"/>
  <c r="F1916" i="3"/>
  <c r="F1917" i="3"/>
  <c r="F1918" i="3"/>
  <c r="F1919" i="3"/>
  <c r="F1920" i="3"/>
  <c r="F1921" i="3"/>
  <c r="F1922" i="3"/>
  <c r="F1923" i="3"/>
  <c r="F1924" i="3"/>
  <c r="F1925" i="3"/>
  <c r="F1926" i="3"/>
  <c r="F1927" i="3"/>
  <c r="F1928" i="3"/>
  <c r="F1929" i="3"/>
  <c r="F1930" i="3"/>
  <c r="F1931" i="3"/>
  <c r="F1932" i="3"/>
  <c r="F1933" i="3"/>
  <c r="F1934" i="3"/>
  <c r="F1935" i="3"/>
  <c r="F1936" i="3"/>
  <c r="F1937" i="3"/>
  <c r="F1938" i="3"/>
  <c r="F1939" i="3"/>
  <c r="F1940" i="3"/>
  <c r="F1941" i="3"/>
  <c r="F1942" i="3"/>
  <c r="F1943" i="3"/>
  <c r="F1944" i="3"/>
  <c r="F1945" i="3"/>
  <c r="F1946" i="3"/>
  <c r="F1947" i="3"/>
  <c r="F1948" i="3"/>
  <c r="F1949" i="3"/>
  <c r="F1950" i="3"/>
  <c r="F1951" i="3"/>
  <c r="F1952" i="3"/>
  <c r="F1953" i="3"/>
  <c r="F1954" i="3"/>
  <c r="F1955" i="3"/>
  <c r="F1956" i="3"/>
  <c r="F1957" i="3"/>
  <c r="F1958" i="3"/>
  <c r="F1959" i="3"/>
  <c r="F1960" i="3"/>
  <c r="F1961" i="3"/>
  <c r="F1962" i="3"/>
  <c r="F1963" i="3"/>
  <c r="F1964" i="3"/>
  <c r="F1965" i="3"/>
  <c r="F1966" i="3"/>
  <c r="F1967" i="3"/>
  <c r="F1968" i="3"/>
  <c r="F1969" i="3"/>
  <c r="F1970" i="3"/>
  <c r="F1971" i="3"/>
  <c r="F1972" i="3"/>
  <c r="F1973" i="3"/>
  <c r="F1974" i="3"/>
  <c r="F1975" i="3"/>
  <c r="F1976" i="3"/>
  <c r="F1977" i="3"/>
  <c r="F1978" i="3"/>
  <c r="F1979" i="3"/>
  <c r="F1980" i="3"/>
  <c r="F1981" i="3"/>
  <c r="F1982" i="3"/>
  <c r="F1983" i="3"/>
  <c r="F1984" i="3"/>
  <c r="F1985" i="3"/>
  <c r="F1986" i="3"/>
  <c r="F1987" i="3"/>
  <c r="F1988" i="3"/>
  <c r="F1989" i="3"/>
  <c r="F1990" i="3"/>
  <c r="F1991" i="3"/>
  <c r="F1992" i="3"/>
  <c r="F1993" i="3"/>
  <c r="F1994" i="3"/>
  <c r="F1995" i="3"/>
  <c r="F1996" i="3"/>
  <c r="F1997" i="3"/>
  <c r="F1998" i="3"/>
  <c r="F1999" i="3"/>
  <c r="F2000" i="3"/>
  <c r="F2001" i="3"/>
  <c r="F2002" i="3"/>
  <c r="F2003" i="3"/>
  <c r="F2004" i="3"/>
  <c r="F2005" i="3"/>
  <c r="F2006" i="3"/>
  <c r="F2007" i="3"/>
  <c r="F2008" i="3"/>
  <c r="F2009" i="3"/>
  <c r="F2010" i="3"/>
  <c r="F2011" i="3"/>
  <c r="F2012" i="3"/>
  <c r="F2013" i="3"/>
  <c r="F2014" i="3"/>
  <c r="F2015" i="3"/>
  <c r="F2016" i="3"/>
  <c r="F2017" i="3"/>
  <c r="F2018" i="3"/>
  <c r="F2019" i="3"/>
  <c r="F2020" i="3"/>
  <c r="F2021" i="3"/>
  <c r="F2022" i="3"/>
  <c r="F2023" i="3"/>
  <c r="F2024" i="3"/>
  <c r="F2025" i="3"/>
  <c r="F2026" i="3"/>
  <c r="F2027" i="3"/>
  <c r="F2028" i="3"/>
  <c r="F2029" i="3"/>
  <c r="F2030" i="3"/>
  <c r="F2031" i="3"/>
  <c r="F2032" i="3"/>
  <c r="F2033" i="3"/>
  <c r="F2034" i="3"/>
  <c r="F2035" i="3"/>
  <c r="F2036" i="3"/>
  <c r="F2037" i="3"/>
  <c r="F2038" i="3"/>
  <c r="F2039" i="3"/>
  <c r="F2040" i="3"/>
  <c r="F2041" i="3"/>
  <c r="F2042" i="3"/>
  <c r="F2043" i="3"/>
  <c r="F2044" i="3"/>
  <c r="F2045" i="3"/>
  <c r="F2046" i="3"/>
  <c r="F2047" i="3"/>
  <c r="F2048" i="3"/>
  <c r="F2049" i="3"/>
  <c r="F2050" i="3"/>
  <c r="F2051" i="3"/>
  <c r="F2052" i="3"/>
  <c r="F2053" i="3"/>
  <c r="F2054" i="3"/>
  <c r="F2055" i="3"/>
  <c r="F2056" i="3"/>
  <c r="F2057" i="3"/>
  <c r="F2058" i="3"/>
  <c r="F2059" i="3"/>
  <c r="F2060" i="3"/>
  <c r="F2061" i="3"/>
  <c r="F2062" i="3"/>
  <c r="F2063" i="3"/>
  <c r="F2064" i="3"/>
  <c r="F2065" i="3"/>
  <c r="F2066" i="3"/>
  <c r="F2067" i="3"/>
  <c r="F2068" i="3"/>
  <c r="F2069" i="3"/>
  <c r="F2070" i="3"/>
  <c r="F2071" i="3"/>
  <c r="F2072" i="3"/>
  <c r="F2073" i="3"/>
  <c r="F2074" i="3"/>
  <c r="F2075" i="3"/>
  <c r="F2076" i="3"/>
  <c r="F2077" i="3"/>
  <c r="F2078" i="3"/>
  <c r="F2079" i="3"/>
  <c r="F2080" i="3"/>
  <c r="F2081" i="3"/>
  <c r="F2082" i="3"/>
  <c r="F2083" i="3"/>
  <c r="F2084" i="3"/>
  <c r="F2085" i="3"/>
  <c r="F2086" i="3"/>
  <c r="F2087" i="3"/>
  <c r="F2088" i="3"/>
  <c r="F2089" i="3"/>
  <c r="F2090" i="3"/>
  <c r="F2091" i="3"/>
  <c r="F2092" i="3"/>
  <c r="F2093" i="3"/>
  <c r="F2094" i="3"/>
  <c r="F2095" i="3"/>
  <c r="F2096" i="3"/>
  <c r="F2097" i="3"/>
  <c r="F2098" i="3"/>
  <c r="F2099" i="3"/>
  <c r="F2100" i="3"/>
  <c r="F2101" i="3"/>
  <c r="F2102" i="3"/>
  <c r="F2103" i="3"/>
  <c r="F2104" i="3"/>
  <c r="F2105" i="3"/>
  <c r="F2106" i="3"/>
  <c r="F2107" i="3"/>
  <c r="F2108" i="3"/>
  <c r="F2109" i="3"/>
  <c r="F2110" i="3"/>
  <c r="F2111" i="3"/>
  <c r="F2112" i="3"/>
  <c r="F2113" i="3"/>
  <c r="F2114" i="3"/>
  <c r="F2115" i="3"/>
  <c r="F2116" i="3"/>
  <c r="F2117" i="3"/>
  <c r="F2118" i="3"/>
  <c r="F2119" i="3"/>
  <c r="F2120" i="3"/>
  <c r="F2121" i="3"/>
  <c r="F2122" i="3"/>
  <c r="F2123" i="3"/>
  <c r="F2124" i="3"/>
  <c r="F2125" i="3"/>
  <c r="F2126" i="3"/>
  <c r="F2127" i="3"/>
  <c r="F2128" i="3"/>
  <c r="F2129" i="3"/>
  <c r="F2130" i="3"/>
  <c r="F2131" i="3"/>
  <c r="F2132" i="3"/>
  <c r="F2133" i="3"/>
  <c r="F2134" i="3"/>
  <c r="F2135" i="3"/>
  <c r="F2136" i="3"/>
  <c r="F2137" i="3"/>
  <c r="F2138" i="3"/>
  <c r="F2139" i="3"/>
  <c r="F2140" i="3"/>
  <c r="F2141" i="3"/>
  <c r="F2142" i="3"/>
  <c r="F2143" i="3"/>
  <c r="F2144" i="3"/>
  <c r="F2145" i="3"/>
  <c r="F2146" i="3"/>
  <c r="F2147" i="3"/>
  <c r="F2148" i="3"/>
  <c r="F2149" i="3"/>
  <c r="F2150" i="3"/>
  <c r="F2151" i="3"/>
  <c r="F2152" i="3"/>
  <c r="F2153" i="3"/>
  <c r="F2154" i="3"/>
  <c r="F2155" i="3"/>
  <c r="F2156" i="3"/>
  <c r="F2157" i="3"/>
  <c r="F2158" i="3"/>
  <c r="F2159" i="3"/>
  <c r="F2160" i="3"/>
  <c r="F2161" i="3"/>
  <c r="F2162" i="3"/>
  <c r="F2163" i="3"/>
  <c r="F2164" i="3"/>
  <c r="F2165" i="3"/>
  <c r="F2166" i="3"/>
  <c r="F2167" i="3"/>
  <c r="F2168" i="3"/>
  <c r="F2169" i="3"/>
  <c r="F2170" i="3"/>
  <c r="F2171" i="3"/>
  <c r="F2172" i="3"/>
  <c r="F2173" i="3"/>
  <c r="F2174" i="3"/>
  <c r="F2175" i="3"/>
  <c r="F2176" i="3"/>
  <c r="F2177" i="3"/>
  <c r="F2178" i="3"/>
  <c r="F2179" i="3"/>
  <c r="F2180" i="3"/>
  <c r="F2181" i="3"/>
  <c r="F2182" i="3"/>
  <c r="F2183" i="3"/>
  <c r="F2184" i="3"/>
  <c r="F2185" i="3"/>
  <c r="F2186" i="3"/>
  <c r="F2187" i="3"/>
  <c r="F2188" i="3"/>
  <c r="F2189" i="3"/>
  <c r="F2190" i="3"/>
  <c r="F2191" i="3"/>
  <c r="F2192" i="3"/>
  <c r="F2193" i="3"/>
  <c r="F2194" i="3"/>
  <c r="F2195" i="3"/>
  <c r="F2196" i="3"/>
  <c r="F2197" i="3"/>
  <c r="F2198" i="3"/>
  <c r="F2199" i="3"/>
  <c r="F2200" i="3"/>
  <c r="F2201" i="3"/>
  <c r="F2202" i="3"/>
  <c r="F2203" i="3"/>
  <c r="F2204" i="3"/>
  <c r="F2205" i="3"/>
  <c r="F2206" i="3"/>
  <c r="F2207" i="3"/>
  <c r="F2208" i="3"/>
  <c r="F2209" i="3"/>
  <c r="F2210" i="3"/>
  <c r="F2211" i="3"/>
  <c r="F2212" i="3"/>
  <c r="F2213" i="3"/>
  <c r="F2214" i="3"/>
  <c r="F2215" i="3"/>
  <c r="F2216" i="3"/>
  <c r="F2217" i="3"/>
  <c r="F2218" i="3"/>
  <c r="F2219" i="3"/>
  <c r="F2220" i="3"/>
  <c r="F2221" i="3"/>
  <c r="F2222" i="3"/>
  <c r="F2223" i="3"/>
  <c r="F2224" i="3"/>
  <c r="F2225" i="3"/>
  <c r="F2226" i="3"/>
  <c r="F2227" i="3"/>
  <c r="F2228" i="3"/>
  <c r="F2229" i="3"/>
  <c r="F2230" i="3"/>
  <c r="F2231" i="3"/>
  <c r="F2232" i="3"/>
  <c r="F2233" i="3"/>
  <c r="F2234" i="3"/>
  <c r="F2235" i="3"/>
  <c r="F2236" i="3"/>
  <c r="F2237" i="3"/>
  <c r="F2238" i="3"/>
  <c r="F2239" i="3"/>
  <c r="F2240" i="3"/>
  <c r="F2241" i="3"/>
  <c r="F2242" i="3"/>
  <c r="F2243" i="3"/>
  <c r="F2244" i="3"/>
  <c r="F2245" i="3"/>
  <c r="F2246" i="3"/>
  <c r="F2247" i="3"/>
  <c r="F2248" i="3"/>
  <c r="F2249" i="3"/>
  <c r="F2250" i="3"/>
  <c r="F2251" i="3"/>
  <c r="F2252" i="3"/>
  <c r="F2253" i="3"/>
  <c r="F2254" i="3"/>
  <c r="F2255" i="3"/>
  <c r="F2256" i="3"/>
  <c r="F2257" i="3"/>
  <c r="F2258" i="3"/>
  <c r="F2259" i="3"/>
  <c r="F2260" i="3"/>
  <c r="F2261" i="3"/>
  <c r="F2262" i="3"/>
  <c r="F2263" i="3"/>
  <c r="F2264" i="3"/>
  <c r="F2265" i="3"/>
  <c r="F2266" i="3"/>
  <c r="F2267" i="3"/>
  <c r="F2268" i="3"/>
  <c r="F2269" i="3"/>
  <c r="F2270" i="3"/>
  <c r="F2271" i="3"/>
  <c r="F2272" i="3"/>
  <c r="F2273" i="3"/>
  <c r="F2274" i="3"/>
  <c r="F2275" i="3"/>
  <c r="F2276" i="3"/>
  <c r="F2277" i="3"/>
  <c r="F2278" i="3"/>
  <c r="F2279" i="3"/>
  <c r="F2280" i="3"/>
  <c r="F2281" i="3"/>
  <c r="F2282" i="3"/>
  <c r="F2283" i="3"/>
  <c r="F2284" i="3"/>
  <c r="F2285" i="3"/>
  <c r="F2286" i="3"/>
  <c r="F2287" i="3"/>
  <c r="F2288" i="3"/>
  <c r="F2289" i="3"/>
  <c r="F2290" i="3"/>
  <c r="F2291" i="3"/>
  <c r="F2292" i="3"/>
  <c r="F2293" i="3"/>
  <c r="F2294" i="3"/>
  <c r="F2295" i="3"/>
  <c r="F2296" i="3"/>
  <c r="F2297" i="3"/>
  <c r="F2298" i="3"/>
  <c r="F2299" i="3"/>
  <c r="F2300" i="3"/>
  <c r="F2301" i="3"/>
  <c r="F2302" i="3"/>
  <c r="F2303" i="3"/>
  <c r="F2304" i="3"/>
  <c r="F2305" i="3"/>
  <c r="F2306" i="3"/>
  <c r="F2307" i="3"/>
  <c r="F2308" i="3"/>
  <c r="F2309" i="3"/>
  <c r="F2310" i="3"/>
  <c r="F2311" i="3"/>
  <c r="F2312" i="3"/>
  <c r="F2313" i="3"/>
  <c r="F2314" i="3"/>
  <c r="F2315" i="3"/>
  <c r="F2316" i="3"/>
  <c r="F2317" i="3"/>
  <c r="F2318" i="3"/>
  <c r="F2319" i="3"/>
  <c r="F2320" i="3"/>
  <c r="F2321" i="3"/>
  <c r="F2322" i="3"/>
  <c r="F2323" i="3"/>
  <c r="F2324" i="3"/>
  <c r="F2325" i="3"/>
  <c r="F2326" i="3"/>
  <c r="F2327" i="3"/>
  <c r="F2328" i="3"/>
  <c r="F2329" i="3"/>
  <c r="F2330" i="3"/>
  <c r="F2331" i="3"/>
  <c r="F2332" i="3"/>
  <c r="F2333" i="3"/>
  <c r="F2334" i="3"/>
  <c r="F2335" i="3"/>
  <c r="F2336" i="3"/>
  <c r="F2337" i="3"/>
  <c r="F2338" i="3"/>
  <c r="F2339" i="3"/>
  <c r="F2340" i="3"/>
  <c r="F2341" i="3"/>
  <c r="F2342" i="3"/>
  <c r="F2343" i="3"/>
  <c r="F2344" i="3"/>
  <c r="F2345" i="3"/>
  <c r="F2346" i="3"/>
  <c r="F2347" i="3"/>
  <c r="F2348" i="3"/>
  <c r="F2349" i="3"/>
  <c r="F2350" i="3"/>
  <c r="F2351" i="3"/>
  <c r="F2352" i="3"/>
  <c r="F2353" i="3"/>
  <c r="F2354" i="3"/>
  <c r="F2355" i="3"/>
  <c r="F2356" i="3"/>
  <c r="F2357" i="3"/>
  <c r="F2358" i="3"/>
  <c r="F2359" i="3"/>
  <c r="F2360" i="3"/>
  <c r="F2361" i="3"/>
  <c r="F2362" i="3"/>
  <c r="F2363" i="3"/>
  <c r="F2364" i="3"/>
  <c r="F2365" i="3"/>
  <c r="F2366" i="3"/>
  <c r="F2367" i="3"/>
  <c r="F2368" i="3"/>
  <c r="F2369" i="3"/>
  <c r="F2370" i="3"/>
  <c r="F2371" i="3"/>
  <c r="F2372" i="3"/>
  <c r="F2373" i="3"/>
  <c r="F2374" i="3"/>
  <c r="F2375" i="3"/>
  <c r="F2376" i="3"/>
  <c r="F2377" i="3"/>
  <c r="F2378" i="3"/>
  <c r="F2379" i="3"/>
  <c r="F2380" i="3"/>
  <c r="F2381" i="3"/>
  <c r="F2382" i="3"/>
  <c r="F2383" i="3"/>
  <c r="F2384" i="3"/>
  <c r="F2385" i="3"/>
  <c r="F2386" i="3"/>
  <c r="F2387" i="3"/>
  <c r="F2388" i="3"/>
  <c r="F2389" i="3"/>
  <c r="F2390" i="3"/>
  <c r="F2391" i="3"/>
  <c r="F2392" i="3"/>
  <c r="F2393" i="3"/>
  <c r="F2394" i="3"/>
  <c r="F2395" i="3"/>
  <c r="F2396" i="3"/>
  <c r="F2397" i="3"/>
  <c r="F2398" i="3"/>
  <c r="F2399" i="3"/>
  <c r="F2400" i="3"/>
  <c r="F2401" i="3"/>
  <c r="F2402" i="3"/>
  <c r="F2403" i="3"/>
  <c r="F2404" i="3"/>
  <c r="F2405" i="3"/>
  <c r="F2406" i="3"/>
  <c r="F2407" i="3"/>
  <c r="F2408" i="3"/>
  <c r="F2409" i="3"/>
  <c r="F2410" i="3"/>
  <c r="F2411" i="3"/>
  <c r="F2412" i="3"/>
  <c r="F2413" i="3"/>
  <c r="F2414" i="3"/>
  <c r="F2415" i="3"/>
  <c r="F2416" i="3"/>
  <c r="F2417" i="3"/>
  <c r="F2418" i="3"/>
  <c r="F2419" i="3"/>
  <c r="F2420" i="3"/>
  <c r="F2421" i="3"/>
  <c r="F2422" i="3"/>
  <c r="F2423" i="3"/>
  <c r="F2424" i="3"/>
  <c r="F2425" i="3"/>
  <c r="F2426" i="3"/>
  <c r="F2427" i="3"/>
  <c r="F2428" i="3"/>
  <c r="F2429" i="3"/>
  <c r="F2430" i="3"/>
  <c r="F2431" i="3"/>
  <c r="F2432" i="3"/>
  <c r="F2433" i="3"/>
  <c r="F2434" i="3"/>
  <c r="F2435" i="3"/>
  <c r="F2436" i="3"/>
  <c r="F2437" i="3"/>
  <c r="F2438" i="3"/>
  <c r="F2439" i="3"/>
  <c r="F2440" i="3"/>
  <c r="F2441" i="3"/>
  <c r="F2442" i="3"/>
  <c r="F2443" i="3"/>
  <c r="F2444" i="3"/>
  <c r="F2445" i="3"/>
  <c r="F2446" i="3"/>
  <c r="F2447" i="3"/>
  <c r="F2448" i="3"/>
  <c r="F2449" i="3"/>
  <c r="F2450" i="3"/>
  <c r="F2451" i="3"/>
  <c r="F2452" i="3"/>
  <c r="F2453" i="3"/>
  <c r="F2454" i="3"/>
  <c r="F2455" i="3"/>
  <c r="F2456" i="3"/>
  <c r="F2457" i="3"/>
  <c r="F2458" i="3"/>
  <c r="F2459" i="3"/>
  <c r="F2460" i="3"/>
  <c r="F2461" i="3"/>
  <c r="F2462" i="3"/>
  <c r="F2463" i="3"/>
  <c r="F2464" i="3"/>
  <c r="F2465" i="3"/>
  <c r="F2466" i="3"/>
  <c r="F2467" i="3"/>
  <c r="F2468" i="3"/>
  <c r="F2469" i="3"/>
  <c r="F2470" i="3"/>
  <c r="F2471" i="3"/>
  <c r="F2472" i="3"/>
  <c r="F2473" i="3"/>
  <c r="F2474" i="3"/>
  <c r="F2475" i="3"/>
  <c r="F2476" i="3"/>
  <c r="F2477" i="3"/>
  <c r="F2478" i="3"/>
  <c r="F2479" i="3"/>
  <c r="F2480" i="3"/>
  <c r="F2481" i="3"/>
  <c r="F2482" i="3"/>
  <c r="F2483" i="3"/>
  <c r="F2484" i="3"/>
  <c r="F2485" i="3"/>
  <c r="F2486" i="3"/>
  <c r="F2487" i="3"/>
  <c r="F2488" i="3"/>
  <c r="F2489" i="3"/>
  <c r="F2490" i="3"/>
  <c r="F2491" i="3"/>
  <c r="F2492" i="3"/>
  <c r="F2493" i="3"/>
  <c r="F2494" i="3"/>
  <c r="F2495" i="3"/>
  <c r="F2496" i="3"/>
  <c r="F2497" i="3"/>
  <c r="F2498" i="3"/>
  <c r="F2499" i="3"/>
  <c r="F2500" i="3"/>
  <c r="F2501" i="3"/>
  <c r="F2502" i="3"/>
  <c r="F2503" i="3"/>
  <c r="F2504" i="3"/>
  <c r="F2505" i="3"/>
  <c r="F2506" i="3"/>
  <c r="F2507" i="3"/>
  <c r="F2508" i="3"/>
  <c r="F2509" i="3"/>
  <c r="F2510" i="3"/>
  <c r="F2511" i="3"/>
  <c r="F2512" i="3"/>
  <c r="F2513" i="3"/>
  <c r="F2514" i="3"/>
  <c r="F2515" i="3"/>
  <c r="F2516" i="3"/>
  <c r="F2517" i="3"/>
  <c r="F2518" i="3"/>
  <c r="F2519" i="3"/>
  <c r="F2520" i="3"/>
  <c r="F2521" i="3"/>
  <c r="F2522" i="3"/>
  <c r="F2523" i="3"/>
  <c r="F2524" i="3"/>
  <c r="F2525" i="3"/>
  <c r="F2526" i="3"/>
  <c r="F2527" i="3"/>
  <c r="F2528" i="3"/>
  <c r="F2529" i="3"/>
  <c r="F2530" i="3"/>
  <c r="F2531" i="3"/>
  <c r="F2532" i="3"/>
  <c r="F2533" i="3"/>
  <c r="F2534" i="3"/>
  <c r="F2535" i="3"/>
  <c r="F2536" i="3"/>
  <c r="F2537" i="3"/>
  <c r="F2538" i="3"/>
  <c r="F2539" i="3"/>
  <c r="F2540" i="3"/>
  <c r="F2541" i="3"/>
  <c r="F2542" i="3"/>
  <c r="F2543" i="3"/>
  <c r="F2544" i="3"/>
  <c r="F2545" i="3"/>
  <c r="F2546" i="3"/>
  <c r="F2547" i="3"/>
  <c r="F2548" i="3"/>
  <c r="F2549" i="3"/>
  <c r="F2550" i="3"/>
  <c r="F2551" i="3"/>
  <c r="F2552" i="3"/>
  <c r="F2553" i="3"/>
  <c r="F2554" i="3"/>
  <c r="F2555" i="3"/>
  <c r="F2556" i="3"/>
  <c r="F2557" i="3"/>
  <c r="F2558" i="3"/>
  <c r="F2559" i="3"/>
  <c r="F2560" i="3"/>
  <c r="F2561" i="3"/>
  <c r="F2562" i="3"/>
  <c r="F2563" i="3"/>
  <c r="F2564" i="3"/>
  <c r="F2565" i="3"/>
  <c r="F2566" i="3"/>
  <c r="F2567" i="3"/>
  <c r="F2568" i="3"/>
  <c r="F2569" i="3"/>
  <c r="F2570" i="3"/>
  <c r="F2571" i="3"/>
  <c r="F2572" i="3"/>
  <c r="F2573" i="3"/>
  <c r="F2574" i="3"/>
  <c r="F2575" i="3"/>
  <c r="F2576" i="3"/>
  <c r="F2577" i="3"/>
  <c r="F2578" i="3"/>
  <c r="F2579" i="3"/>
  <c r="F2580" i="3"/>
  <c r="F2581" i="3"/>
  <c r="F2582" i="3"/>
  <c r="F2583" i="3"/>
  <c r="F2584" i="3"/>
  <c r="F2585" i="3"/>
  <c r="F2586" i="3"/>
  <c r="F2587" i="3"/>
  <c r="F2588" i="3"/>
  <c r="F2589" i="3"/>
  <c r="F2590" i="3"/>
  <c r="F2591" i="3"/>
  <c r="F2592" i="3"/>
  <c r="F2593" i="3"/>
  <c r="F2594" i="3"/>
  <c r="F2595" i="3"/>
  <c r="F2596" i="3"/>
  <c r="F2597" i="3"/>
  <c r="F2598" i="3"/>
  <c r="F2599" i="3"/>
  <c r="F2600" i="3"/>
  <c r="F2601" i="3"/>
  <c r="F2602" i="3"/>
  <c r="F2603" i="3"/>
  <c r="F2604" i="3"/>
  <c r="F2605" i="3"/>
  <c r="F2606" i="3"/>
  <c r="F2607" i="3"/>
  <c r="F2608" i="3"/>
  <c r="F2609" i="3"/>
  <c r="F2610" i="3"/>
  <c r="F2611" i="3"/>
  <c r="F2612" i="3"/>
  <c r="F2613" i="3"/>
  <c r="F2614" i="3"/>
  <c r="F2615" i="3"/>
  <c r="F2616" i="3"/>
  <c r="F2617" i="3"/>
  <c r="F2618" i="3"/>
  <c r="F2619" i="3"/>
  <c r="F2620" i="3"/>
  <c r="F2621" i="3"/>
  <c r="F2622" i="3"/>
  <c r="F2623" i="3"/>
  <c r="F2624" i="3"/>
  <c r="F2625" i="3"/>
  <c r="F2626" i="3"/>
  <c r="F2627" i="3"/>
  <c r="F2628" i="3"/>
  <c r="F2629" i="3"/>
  <c r="F2630" i="3"/>
  <c r="F2631" i="3"/>
  <c r="F2632" i="3"/>
  <c r="F2633" i="3"/>
  <c r="F2634" i="3"/>
  <c r="F2635" i="3"/>
  <c r="F2636" i="3"/>
  <c r="F2637" i="3"/>
  <c r="F2638" i="3"/>
  <c r="F2639" i="3"/>
  <c r="F2640" i="3"/>
  <c r="F2641" i="3"/>
  <c r="F2642" i="3"/>
  <c r="F2643" i="3"/>
  <c r="F2644" i="3"/>
  <c r="F2645" i="3"/>
  <c r="F2646" i="3"/>
  <c r="F2647" i="3"/>
  <c r="F2648" i="3"/>
  <c r="F2649" i="3"/>
  <c r="F2650" i="3"/>
  <c r="F2651" i="3"/>
  <c r="F2652" i="3"/>
  <c r="F2653" i="3"/>
  <c r="F2654" i="3"/>
  <c r="F2655" i="3"/>
  <c r="F2656" i="3"/>
  <c r="F2657" i="3"/>
  <c r="F2658" i="3"/>
  <c r="F2659" i="3"/>
  <c r="F2660" i="3"/>
  <c r="F2661" i="3"/>
  <c r="F2662" i="3"/>
  <c r="F2663" i="3"/>
  <c r="F2664" i="3"/>
  <c r="F2665" i="3"/>
  <c r="F2666" i="3"/>
  <c r="F2667" i="3"/>
  <c r="F2668" i="3"/>
  <c r="F2669" i="3"/>
  <c r="F2670" i="3"/>
  <c r="F2671" i="3"/>
  <c r="F2672" i="3"/>
  <c r="F2673" i="3"/>
  <c r="F2674" i="3"/>
  <c r="F2675" i="3"/>
  <c r="F2676" i="3"/>
  <c r="F2677" i="3"/>
  <c r="F2678" i="3"/>
  <c r="F2679" i="3"/>
  <c r="F2680" i="3"/>
  <c r="F2681" i="3"/>
  <c r="F2682" i="3"/>
  <c r="F2683" i="3"/>
  <c r="F2684" i="3"/>
  <c r="F2685" i="3"/>
  <c r="F2686" i="3"/>
  <c r="F2687" i="3"/>
  <c r="F2688" i="3"/>
  <c r="F2689" i="3"/>
  <c r="F2690" i="3"/>
  <c r="F2691" i="3"/>
  <c r="F2692" i="3"/>
  <c r="F2693" i="3"/>
  <c r="F2694" i="3"/>
  <c r="F2695" i="3"/>
  <c r="F2696" i="3"/>
  <c r="F2697" i="3"/>
  <c r="F2698" i="3"/>
  <c r="F2699" i="3"/>
  <c r="F2700" i="3"/>
  <c r="F2701" i="3"/>
  <c r="F2702" i="3"/>
  <c r="F2703" i="3"/>
  <c r="F2704" i="3"/>
  <c r="F2705" i="3"/>
  <c r="F2706" i="3"/>
  <c r="F2707" i="3"/>
  <c r="F2708" i="3"/>
  <c r="F2709" i="3"/>
  <c r="F2710" i="3"/>
  <c r="F2711" i="3"/>
  <c r="F2712" i="3"/>
  <c r="F2713" i="3"/>
  <c r="F2714" i="3"/>
  <c r="F2715" i="3"/>
  <c r="F2716" i="3"/>
  <c r="F2717" i="3"/>
  <c r="F2718" i="3"/>
  <c r="F2719" i="3"/>
  <c r="F2720" i="3"/>
  <c r="F2721" i="3"/>
  <c r="F2722" i="3"/>
  <c r="F2723" i="3"/>
  <c r="F2724" i="3"/>
  <c r="F2725" i="3"/>
  <c r="F2726" i="3"/>
  <c r="F2727" i="3"/>
  <c r="F2728" i="3"/>
  <c r="F2729" i="3"/>
  <c r="F2730" i="3"/>
  <c r="F2731" i="3"/>
  <c r="F2732" i="3"/>
  <c r="F2733" i="3"/>
  <c r="F2734" i="3"/>
  <c r="F2735" i="3"/>
  <c r="F2736" i="3"/>
  <c r="F2737" i="3"/>
  <c r="F2738" i="3"/>
  <c r="F2739" i="3"/>
  <c r="F2740" i="3"/>
  <c r="F2741" i="3"/>
  <c r="F2742" i="3"/>
  <c r="F2743" i="3"/>
  <c r="F2744" i="3"/>
  <c r="F2745" i="3"/>
  <c r="F2746" i="3"/>
  <c r="F2747" i="3"/>
  <c r="F2748" i="3"/>
  <c r="F2749" i="3"/>
  <c r="F2750" i="3"/>
  <c r="F2751" i="3"/>
  <c r="F2752" i="3"/>
  <c r="F2753" i="3"/>
  <c r="F2754" i="3"/>
  <c r="F2755" i="3"/>
  <c r="F2756" i="3"/>
  <c r="F2757" i="3"/>
  <c r="F2758" i="3"/>
  <c r="F2759" i="3"/>
  <c r="F2760" i="3"/>
  <c r="F2761" i="3"/>
  <c r="F2762" i="3"/>
  <c r="F2763" i="3"/>
  <c r="F2764" i="3"/>
  <c r="F2765" i="3"/>
  <c r="F2766" i="3"/>
  <c r="F2767" i="3"/>
  <c r="F2768" i="3"/>
  <c r="F2769" i="3"/>
  <c r="F2770" i="3"/>
  <c r="F2771" i="3"/>
  <c r="F2772" i="3"/>
  <c r="F2773" i="3"/>
  <c r="F2774" i="3"/>
  <c r="F2775" i="3"/>
  <c r="F2776" i="3"/>
  <c r="F2777" i="3"/>
  <c r="F2778" i="3"/>
  <c r="F2779" i="3"/>
  <c r="F2780" i="3"/>
  <c r="F2781" i="3"/>
  <c r="F2782" i="3"/>
  <c r="F2783" i="3"/>
  <c r="F2784" i="3"/>
  <c r="F2785" i="3"/>
  <c r="F2786" i="3"/>
  <c r="F2787" i="3"/>
  <c r="F2788" i="3"/>
  <c r="F2789" i="3"/>
  <c r="F2790" i="3"/>
  <c r="F2791" i="3"/>
  <c r="F2792" i="3"/>
  <c r="F2793" i="3"/>
  <c r="F2794" i="3"/>
  <c r="F2795" i="3"/>
  <c r="F2796" i="3"/>
  <c r="F2797" i="3"/>
  <c r="F2798" i="3"/>
  <c r="F2799" i="3"/>
  <c r="F2800" i="3"/>
  <c r="F2801" i="3"/>
  <c r="F2802" i="3"/>
  <c r="F2803" i="3"/>
  <c r="F2804" i="3"/>
  <c r="F2805" i="3"/>
  <c r="F2806" i="3"/>
  <c r="F2807" i="3"/>
  <c r="F2808" i="3"/>
  <c r="F2809" i="3"/>
  <c r="F2810" i="3"/>
  <c r="F2811" i="3"/>
  <c r="F2812" i="3"/>
  <c r="F2813" i="3"/>
  <c r="F2814" i="3"/>
  <c r="F2815" i="3"/>
  <c r="F2816" i="3"/>
  <c r="F2817" i="3"/>
  <c r="F2818" i="3"/>
  <c r="F2819" i="3"/>
  <c r="F2820" i="3"/>
  <c r="F2821" i="3"/>
  <c r="F2822" i="3"/>
  <c r="F2823" i="3"/>
  <c r="F2824" i="3"/>
  <c r="F2825" i="3"/>
  <c r="F2826" i="3"/>
  <c r="F2827" i="3"/>
  <c r="F2828" i="3"/>
  <c r="F2829" i="3"/>
  <c r="F2830" i="3"/>
  <c r="F2831" i="3"/>
  <c r="F2832" i="3"/>
  <c r="F2833" i="3"/>
  <c r="F2834" i="3"/>
  <c r="F2835" i="3"/>
  <c r="F2836" i="3"/>
  <c r="F2837" i="3"/>
  <c r="F2838" i="3"/>
  <c r="F2839" i="3"/>
  <c r="F2840" i="3"/>
  <c r="F2841" i="3"/>
  <c r="F2842" i="3"/>
  <c r="F2843" i="3"/>
  <c r="F2844" i="3"/>
  <c r="F2845" i="3"/>
  <c r="F2846" i="3"/>
  <c r="F2847" i="3"/>
  <c r="F2848" i="3"/>
  <c r="F2849" i="3"/>
  <c r="F2850" i="3"/>
  <c r="F2851" i="3"/>
  <c r="F2852" i="3"/>
  <c r="F2853" i="3"/>
  <c r="F2854" i="3"/>
  <c r="F2855" i="3"/>
  <c r="F2856" i="3"/>
  <c r="F2857" i="3"/>
  <c r="F2858" i="3"/>
  <c r="F2859" i="3"/>
  <c r="F2860" i="3"/>
  <c r="F2861" i="3"/>
  <c r="F2862" i="3"/>
  <c r="F2863" i="3"/>
  <c r="F2864" i="3"/>
  <c r="F2865" i="3"/>
  <c r="F2866" i="3"/>
  <c r="F2867" i="3"/>
  <c r="F2868" i="3"/>
  <c r="F2869" i="3"/>
  <c r="F2870" i="3"/>
  <c r="F2871" i="3"/>
  <c r="F2872" i="3"/>
  <c r="F2873" i="3"/>
  <c r="F2874" i="3"/>
  <c r="F2875" i="3"/>
  <c r="F2876" i="3"/>
  <c r="F2877" i="3"/>
  <c r="F2878" i="3"/>
  <c r="F2879" i="3"/>
  <c r="F2880" i="3"/>
  <c r="F2881" i="3"/>
  <c r="F2882" i="3"/>
  <c r="F2883" i="3"/>
  <c r="F2884" i="3"/>
  <c r="F2885" i="3"/>
  <c r="F2886" i="3"/>
  <c r="F2887" i="3"/>
  <c r="F2888" i="3"/>
  <c r="F2889" i="3"/>
  <c r="F2890" i="3"/>
  <c r="F2891" i="3"/>
  <c r="F2892" i="3"/>
  <c r="F2893" i="3"/>
  <c r="F2894" i="3"/>
  <c r="F2895" i="3"/>
  <c r="F2896" i="3"/>
  <c r="F2897" i="3"/>
  <c r="F2898" i="3"/>
  <c r="F2899" i="3"/>
  <c r="F2900" i="3"/>
  <c r="F2901" i="3"/>
  <c r="F2902" i="3"/>
  <c r="F2903" i="3"/>
  <c r="F2904" i="3"/>
  <c r="F2905" i="3"/>
  <c r="F2906" i="3"/>
  <c r="F2907" i="3"/>
  <c r="F2908" i="3"/>
  <c r="F2909" i="3"/>
  <c r="F2910" i="3"/>
  <c r="F2911" i="3"/>
  <c r="F2912" i="3"/>
  <c r="F2913" i="3"/>
  <c r="F2914" i="3"/>
  <c r="F2915" i="3"/>
  <c r="F2916" i="3"/>
  <c r="F2917" i="3"/>
  <c r="F2918" i="3"/>
  <c r="F2919" i="3"/>
  <c r="F2920" i="3"/>
  <c r="F2921" i="3"/>
  <c r="F2922" i="3"/>
  <c r="F2923" i="3"/>
  <c r="F2924" i="3"/>
  <c r="F2925" i="3"/>
  <c r="F2926" i="3"/>
  <c r="F2927" i="3"/>
  <c r="F2928" i="3"/>
  <c r="F2929" i="3"/>
  <c r="F2930" i="3"/>
  <c r="F2931" i="3"/>
  <c r="F2932" i="3"/>
  <c r="F2933" i="3"/>
  <c r="F2934" i="3"/>
  <c r="F2935" i="3"/>
  <c r="F2936" i="3"/>
  <c r="F2937" i="3"/>
  <c r="F2938" i="3"/>
  <c r="F2939" i="3"/>
  <c r="F2940" i="3"/>
  <c r="F2941" i="3"/>
  <c r="F2942" i="3"/>
  <c r="F2943" i="3"/>
  <c r="F2944" i="3"/>
  <c r="F2945" i="3"/>
  <c r="F2946" i="3"/>
  <c r="F2947" i="3"/>
  <c r="F2948" i="3"/>
  <c r="F2949" i="3"/>
  <c r="F2950" i="3"/>
  <c r="F2951" i="3"/>
  <c r="F2952" i="3"/>
  <c r="F2953" i="3"/>
  <c r="F2954" i="3"/>
  <c r="F2955" i="3"/>
  <c r="F2956" i="3"/>
  <c r="F2957" i="3"/>
  <c r="F2958" i="3"/>
  <c r="F2959" i="3"/>
  <c r="F2960" i="3"/>
  <c r="F2961" i="3"/>
  <c r="F2962" i="3"/>
  <c r="F2963" i="3"/>
  <c r="F2964" i="3"/>
  <c r="F2965" i="3"/>
  <c r="F2966" i="3"/>
  <c r="F2967" i="3"/>
  <c r="F2968" i="3"/>
  <c r="F2969" i="3"/>
  <c r="F2970" i="3"/>
  <c r="F2971" i="3"/>
  <c r="F2972" i="3"/>
  <c r="F2973" i="3"/>
  <c r="F2974" i="3"/>
  <c r="F2975" i="3"/>
  <c r="F2976" i="3"/>
  <c r="F2977" i="3"/>
  <c r="F2978" i="3"/>
  <c r="F2979" i="3"/>
  <c r="F2980" i="3"/>
  <c r="F2981" i="3"/>
  <c r="F2982" i="3"/>
  <c r="F2983" i="3"/>
  <c r="F2984" i="3"/>
  <c r="F2985" i="3"/>
  <c r="F2986" i="3"/>
  <c r="F2987" i="3"/>
  <c r="F2988" i="3"/>
  <c r="F2989" i="3"/>
  <c r="F2990" i="3"/>
  <c r="F2991" i="3"/>
  <c r="F2992" i="3"/>
  <c r="F2993" i="3"/>
  <c r="F2994" i="3"/>
  <c r="F2995" i="3"/>
  <c r="F2996" i="3"/>
  <c r="F2997" i="3"/>
  <c r="F2998" i="3"/>
  <c r="F2999" i="3"/>
  <c r="F3000" i="3"/>
  <c r="F3001" i="3"/>
  <c r="F3002" i="3"/>
  <c r="F3003" i="3"/>
  <c r="F3004" i="3"/>
  <c r="F3005" i="3"/>
  <c r="F3006" i="3"/>
  <c r="F3007" i="3"/>
  <c r="F3008" i="3"/>
  <c r="F3009" i="3"/>
  <c r="F3010" i="3"/>
  <c r="F3011" i="3"/>
  <c r="F3012" i="3"/>
  <c r="F3013" i="3"/>
  <c r="F3014" i="3"/>
  <c r="F3015" i="3"/>
  <c r="F3016" i="3"/>
  <c r="F3017" i="3"/>
  <c r="F3018" i="3"/>
  <c r="F3019" i="3"/>
  <c r="F3020" i="3"/>
  <c r="F3021" i="3"/>
  <c r="F3022" i="3"/>
  <c r="F3023" i="3"/>
  <c r="F3024" i="3"/>
  <c r="F3025" i="3"/>
  <c r="F3026" i="3"/>
  <c r="F3027" i="3"/>
  <c r="F3028" i="3"/>
  <c r="F3029" i="3"/>
  <c r="F3030" i="3"/>
  <c r="F3031" i="3"/>
  <c r="F3032" i="3"/>
  <c r="F3033" i="3"/>
  <c r="F3034" i="3"/>
  <c r="F3035" i="3"/>
  <c r="F3036" i="3"/>
  <c r="F3037" i="3"/>
  <c r="F3038" i="3"/>
  <c r="F3039" i="3"/>
  <c r="F3040" i="3"/>
  <c r="F3041" i="3"/>
  <c r="F3042" i="3"/>
  <c r="F3043" i="3"/>
  <c r="F3044" i="3"/>
  <c r="F3045" i="3"/>
  <c r="F3046" i="3"/>
  <c r="F3047" i="3"/>
  <c r="F3048" i="3"/>
  <c r="F3049" i="3"/>
  <c r="F3050" i="3"/>
  <c r="F3051" i="3"/>
  <c r="F3052" i="3"/>
  <c r="F3053" i="3"/>
  <c r="F3054" i="3"/>
  <c r="F3055" i="3"/>
  <c r="F3056" i="3"/>
  <c r="F3057" i="3"/>
  <c r="F3058" i="3"/>
  <c r="F3059" i="3"/>
  <c r="F3060" i="3"/>
  <c r="F3061" i="3"/>
  <c r="F3062" i="3"/>
  <c r="F3063" i="3"/>
  <c r="F3064" i="3"/>
  <c r="F3065" i="3"/>
  <c r="F3066" i="3"/>
  <c r="F3067" i="3"/>
  <c r="F3068" i="3"/>
  <c r="F3069" i="3"/>
  <c r="F3070" i="3"/>
  <c r="F3071" i="3"/>
  <c r="F3072" i="3"/>
  <c r="F3073" i="3"/>
  <c r="F3074" i="3"/>
  <c r="F3075" i="3"/>
  <c r="F3076" i="3"/>
  <c r="F3077" i="3"/>
  <c r="F3078" i="3"/>
  <c r="F3079" i="3"/>
  <c r="F3080" i="3"/>
  <c r="F3081" i="3"/>
  <c r="F3082" i="3"/>
  <c r="F3083" i="3"/>
  <c r="F3084" i="3"/>
  <c r="F3085" i="3"/>
  <c r="F3086" i="3"/>
  <c r="F3087" i="3"/>
  <c r="F3088" i="3"/>
  <c r="F3089" i="3"/>
  <c r="F3090" i="3"/>
  <c r="F3091" i="3"/>
  <c r="F3092" i="3"/>
  <c r="F3093" i="3"/>
  <c r="F3094" i="3"/>
  <c r="F3095" i="3"/>
  <c r="F3096" i="3"/>
  <c r="F3097" i="3"/>
  <c r="F3098" i="3"/>
  <c r="F3099" i="3"/>
  <c r="F3100" i="3"/>
  <c r="F3101" i="3"/>
  <c r="F3102" i="3"/>
  <c r="F3103" i="3"/>
  <c r="F3104" i="3"/>
  <c r="F3105" i="3"/>
  <c r="F3106" i="3"/>
  <c r="F3107" i="3"/>
  <c r="F3108" i="3"/>
  <c r="F3109" i="3"/>
  <c r="F3110" i="3"/>
  <c r="F3111" i="3"/>
  <c r="F3112" i="3"/>
  <c r="F3113" i="3"/>
  <c r="F114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AA8" i="3"/>
  <c r="B107" i="3" l="1"/>
  <c r="B108" i="3" l="1"/>
  <c r="B10" i="3"/>
  <c r="D12" i="3" s="1"/>
  <c r="D14" i="3" s="1"/>
  <c r="B15" i="3"/>
  <c r="B45" i="3"/>
  <c r="B56" i="3"/>
  <c r="B67" i="3"/>
  <c r="I30" i="3"/>
  <c r="G30" i="3"/>
  <c r="H30" i="3"/>
  <c r="N30" i="3"/>
  <c r="O30" i="3"/>
  <c r="P30" i="3"/>
  <c r="V30" i="3"/>
  <c r="W30" i="3"/>
  <c r="X30" i="3"/>
  <c r="D30" i="3"/>
  <c r="D23" i="3"/>
  <c r="E23" i="3"/>
  <c r="F23" i="3"/>
  <c r="G23" i="3"/>
  <c r="H23" i="3"/>
  <c r="I23" i="3"/>
  <c r="J23" i="3"/>
  <c r="K23" i="3"/>
  <c r="L23" i="3"/>
  <c r="D18" i="3"/>
  <c r="E18" i="3"/>
  <c r="F18" i="3"/>
  <c r="G18" i="3"/>
  <c r="H18" i="3"/>
  <c r="I18" i="3"/>
  <c r="J18" i="3"/>
  <c r="K18" i="3"/>
  <c r="L18" i="3"/>
  <c r="E5" i="3"/>
  <c r="F5" i="3" s="1"/>
  <c r="G5" i="3" s="1"/>
  <c r="H5" i="3" s="1"/>
  <c r="I5" i="3" s="1"/>
  <c r="J5" i="3" s="1"/>
  <c r="K5" i="3" s="1"/>
  <c r="L5" i="3" s="1"/>
  <c r="M5" i="3" s="1"/>
  <c r="N5" i="3" s="1"/>
  <c r="O5" i="3" s="1"/>
  <c r="P5" i="3" s="1"/>
  <c r="Q5" i="3" s="1"/>
  <c r="R5" i="3" s="1"/>
  <c r="S5" i="3" s="1"/>
  <c r="T5" i="3" s="1"/>
  <c r="U5" i="3" s="1"/>
  <c r="V5" i="3" s="1"/>
  <c r="W5" i="3" s="1"/>
  <c r="X5" i="3" s="1"/>
  <c r="Y5" i="3" s="1"/>
  <c r="Z5" i="3" s="1"/>
  <c r="AA5" i="3" s="1"/>
  <c r="D6" i="3"/>
  <c r="E7" i="3"/>
  <c r="F7" i="3" s="1"/>
  <c r="G7" i="3" s="1"/>
  <c r="H7" i="3" s="1"/>
  <c r="I7" i="3" s="1"/>
  <c r="J7" i="3" s="1"/>
  <c r="K7" i="3" s="1"/>
  <c r="L7" i="3" s="1"/>
  <c r="M7" i="3" s="1"/>
  <c r="N7" i="3" s="1"/>
  <c r="O7" i="3" s="1"/>
  <c r="P7" i="3" s="1"/>
  <c r="Q7" i="3" s="1"/>
  <c r="R7" i="3" s="1"/>
  <c r="S7" i="3" s="1"/>
  <c r="T7" i="3" s="1"/>
  <c r="U7" i="3" s="1"/>
  <c r="V7" i="3" s="1"/>
  <c r="W7" i="3" s="1"/>
  <c r="X7" i="3" s="1"/>
  <c r="Y7" i="3" s="1"/>
  <c r="Z7" i="3" s="1"/>
  <c r="AA7" i="3" s="1"/>
  <c r="AA6" i="3" s="1"/>
  <c r="AA23" i="3"/>
  <c r="AA18" i="3"/>
  <c r="Z23" i="3"/>
  <c r="Z18" i="3"/>
  <c r="Y23" i="3"/>
  <c r="Y18" i="3"/>
  <c r="X23" i="3"/>
  <c r="X18" i="3"/>
  <c r="W23" i="3"/>
  <c r="W18" i="3"/>
  <c r="V23" i="3"/>
  <c r="V18" i="3"/>
  <c r="U23" i="3"/>
  <c r="U18" i="3"/>
  <c r="B2" i="3"/>
  <c r="D87" i="3" s="1"/>
  <c r="E30" i="3" l="1"/>
  <c r="U30" i="3"/>
  <c r="M30" i="3"/>
  <c r="F30" i="3"/>
  <c r="T30" i="3"/>
  <c r="L30" i="3"/>
  <c r="S30" i="3"/>
  <c r="AA30" i="3"/>
  <c r="R30" i="3"/>
  <c r="K30" i="3"/>
  <c r="Z30" i="3"/>
  <c r="J30" i="3"/>
  <c r="Y30" i="3"/>
  <c r="Q30" i="3"/>
  <c r="D16" i="3"/>
  <c r="D32" i="3"/>
  <c r="D31" i="3"/>
  <c r="E6" i="3"/>
  <c r="E88" i="3"/>
  <c r="D88" i="3"/>
  <c r="D89" i="3" s="1"/>
  <c r="K12" i="3"/>
  <c r="K14" i="3" s="1"/>
  <c r="I12" i="3"/>
  <c r="I14" i="3" s="1"/>
  <c r="H12" i="3"/>
  <c r="H14" i="3" s="1"/>
  <c r="I6" i="3"/>
  <c r="Y6" i="3"/>
  <c r="X6" i="3"/>
  <c r="P6" i="3"/>
  <c r="H6" i="3"/>
  <c r="J12" i="3"/>
  <c r="J14" i="3" s="1"/>
  <c r="J16" i="3" s="1"/>
  <c r="J82" i="3" s="1"/>
  <c r="W6" i="3"/>
  <c r="O6" i="3"/>
  <c r="G6" i="3"/>
  <c r="V6" i="3"/>
  <c r="N6" i="3"/>
  <c r="F6" i="3"/>
  <c r="U6" i="3"/>
  <c r="M6" i="3"/>
  <c r="G12" i="3"/>
  <c r="G14" i="3" s="1"/>
  <c r="G16" i="3" s="1"/>
  <c r="T6" i="3"/>
  <c r="L6" i="3"/>
  <c r="F12" i="3"/>
  <c r="F14" i="3" s="1"/>
  <c r="S6" i="3"/>
  <c r="K6" i="3"/>
  <c r="E12" i="3"/>
  <c r="E14" i="3" s="1"/>
  <c r="Q6" i="3"/>
  <c r="Z6" i="3"/>
  <c r="R6" i="3"/>
  <c r="J6" i="3"/>
  <c r="L12" i="3"/>
  <c r="L14" i="3" s="1"/>
  <c r="L16" i="3" s="1"/>
  <c r="L82" i="3" s="1"/>
  <c r="J31" i="3" l="1"/>
  <c r="E32" i="3"/>
  <c r="L32" i="3"/>
  <c r="J32" i="3"/>
  <c r="F31" i="3"/>
  <c r="I32" i="3"/>
  <c r="P32" i="3"/>
  <c r="S31" i="3"/>
  <c r="W32" i="3"/>
  <c r="N31" i="3"/>
  <c r="K31" i="3"/>
  <c r="V31" i="3"/>
  <c r="Y32" i="3"/>
  <c r="U32" i="3"/>
  <c r="E31" i="3"/>
  <c r="E33" i="3" s="1"/>
  <c r="R31" i="3"/>
  <c r="X32" i="3"/>
  <c r="O31" i="3"/>
  <c r="R32" i="3"/>
  <c r="G31" i="3"/>
  <c r="V32" i="3"/>
  <c r="X31" i="3"/>
  <c r="T31" i="3"/>
  <c r="H31" i="3"/>
  <c r="S32" i="3"/>
  <c r="G32" i="3"/>
  <c r="T32" i="3"/>
  <c r="F32" i="3"/>
  <c r="I31" i="3"/>
  <c r="N32" i="3"/>
  <c r="O32" i="3"/>
  <c r="P31" i="3"/>
  <c r="L31" i="3"/>
  <c r="K32" i="3"/>
  <c r="Y31" i="3"/>
  <c r="M31" i="3"/>
  <c r="H32" i="3"/>
  <c r="AA32" i="3"/>
  <c r="Z31" i="3"/>
  <c r="U31" i="3"/>
  <c r="Z32" i="3"/>
  <c r="M32" i="3"/>
  <c r="AA31" i="3"/>
  <c r="Q31" i="3"/>
  <c r="W31" i="3"/>
  <c r="Q32" i="3"/>
  <c r="D82" i="3"/>
  <c r="D83" i="3" s="1"/>
  <c r="G24" i="3"/>
  <c r="G82" i="3"/>
  <c r="F16" i="3"/>
  <c r="J24" i="3"/>
  <c r="J19" i="3"/>
  <c r="J20" i="3" s="1"/>
  <c r="L24" i="3"/>
  <c r="L19" i="3"/>
  <c r="L20" i="3" s="1"/>
  <c r="K16" i="3"/>
  <c r="K82" i="3" s="1"/>
  <c r="D24" i="3"/>
  <c r="E16" i="3"/>
  <c r="E82" i="3" s="1"/>
  <c r="G19" i="3"/>
  <c r="G20" i="3" s="1"/>
  <c r="I16" i="3"/>
  <c r="I82" i="3" s="1"/>
  <c r="H16" i="3"/>
  <c r="H82" i="3" s="1"/>
  <c r="D19" i="3"/>
  <c r="D20" i="3" s="1"/>
  <c r="D33" i="3"/>
  <c r="D28" i="3" s="1"/>
  <c r="D36" i="3" s="1"/>
  <c r="E89" i="3"/>
  <c r="F88" i="3"/>
  <c r="G33" i="3" l="1"/>
  <c r="G28" i="3" s="1"/>
  <c r="G36" i="3" s="1"/>
  <c r="J33" i="3"/>
  <c r="J28" i="3" s="1"/>
  <c r="J36" i="3" s="1"/>
  <c r="K33" i="3"/>
  <c r="K28" i="3" s="1"/>
  <c r="T33" i="3"/>
  <c r="T28" i="3" s="1"/>
  <c r="F33" i="3"/>
  <c r="F28" i="3" s="1"/>
  <c r="F36" i="3" s="1"/>
  <c r="E28" i="3"/>
  <c r="E36" i="3" s="1"/>
  <c r="L33" i="3"/>
  <c r="L28" i="3" s="1"/>
  <c r="L36" i="3" s="1"/>
  <c r="P33" i="3"/>
  <c r="P28" i="3" s="1"/>
  <c r="P36" i="3" s="1"/>
  <c r="R33" i="3"/>
  <c r="R28" i="3" s="1"/>
  <c r="O33" i="3"/>
  <c r="O28" i="3" s="1"/>
  <c r="O36" i="3" s="1"/>
  <c r="H33" i="3"/>
  <c r="H28" i="3" s="1"/>
  <c r="H36" i="3" s="1"/>
  <c r="U33" i="3"/>
  <c r="U28" i="3" s="1"/>
  <c r="U36" i="3" s="1"/>
  <c r="Z33" i="3"/>
  <c r="Z28" i="3" s="1"/>
  <c r="Z36" i="3" s="1"/>
  <c r="Y33" i="3"/>
  <c r="Y28" i="3" s="1"/>
  <c r="Y36" i="3" s="1"/>
  <c r="N33" i="3"/>
  <c r="N28" i="3" s="1"/>
  <c r="N36" i="3" s="1"/>
  <c r="V33" i="3"/>
  <c r="V28" i="3" s="1"/>
  <c r="V36" i="3" s="1"/>
  <c r="M33" i="3"/>
  <c r="M28" i="3" s="1"/>
  <c r="M36" i="3" s="1"/>
  <c r="I33" i="3"/>
  <c r="I28" i="3" s="1"/>
  <c r="I36" i="3" s="1"/>
  <c r="X33" i="3"/>
  <c r="X28" i="3" s="1"/>
  <c r="X36" i="3" s="1"/>
  <c r="Q33" i="3"/>
  <c r="Q28" i="3" s="1"/>
  <c r="Q36" i="3" s="1"/>
  <c r="S33" i="3"/>
  <c r="S28" i="3" s="1"/>
  <c r="S36" i="3" s="1"/>
  <c r="AA33" i="3"/>
  <c r="AA28" i="3" s="1"/>
  <c r="AA36" i="3" s="1"/>
  <c r="W33" i="3"/>
  <c r="W28" i="3" s="1"/>
  <c r="W36" i="3" s="1"/>
  <c r="E83" i="3"/>
  <c r="I83" i="3"/>
  <c r="F24" i="3"/>
  <c r="F82" i="3"/>
  <c r="F19" i="3"/>
  <c r="F20" i="3" s="1"/>
  <c r="L83" i="3"/>
  <c r="D21" i="3"/>
  <c r="I24" i="3"/>
  <c r="I19" i="3"/>
  <c r="I20" i="3" s="1"/>
  <c r="K19" i="3"/>
  <c r="K20" i="3" s="1"/>
  <c r="K24" i="3"/>
  <c r="H19" i="3"/>
  <c r="H20" i="3" s="1"/>
  <c r="H24" i="3"/>
  <c r="E24" i="3"/>
  <c r="E19" i="3"/>
  <c r="E20" i="3" s="1"/>
  <c r="J83" i="3"/>
  <c r="D40" i="3"/>
  <c r="D34" i="3"/>
  <c r="G88" i="3"/>
  <c r="F89" i="3"/>
  <c r="G21" i="3"/>
  <c r="L21" i="3"/>
  <c r="J21" i="3"/>
  <c r="H83" i="3"/>
  <c r="K83" i="3"/>
  <c r="T36" i="3" l="1"/>
  <c r="T40" i="3"/>
  <c r="T34" i="3"/>
  <c r="W40" i="3"/>
  <c r="K34" i="3"/>
  <c r="K40" i="3"/>
  <c r="K36" i="3"/>
  <c r="I34" i="3"/>
  <c r="J34" i="3"/>
  <c r="P34" i="3"/>
  <c r="J40" i="3"/>
  <c r="M40" i="3"/>
  <c r="Y40" i="3"/>
  <c r="L34" i="3"/>
  <c r="L40" i="3"/>
  <c r="R36" i="3"/>
  <c r="R34" i="3"/>
  <c r="R40" i="3"/>
  <c r="P40" i="3"/>
  <c r="E34" i="3"/>
  <c r="Y34" i="3"/>
  <c r="E40" i="3"/>
  <c r="E41" i="3" s="1"/>
  <c r="M34" i="3"/>
  <c r="V34" i="3"/>
  <c r="U40" i="3"/>
  <c r="U34" i="3"/>
  <c r="S40" i="3"/>
  <c r="V40" i="3"/>
  <c r="S34" i="3"/>
  <c r="N34" i="3"/>
  <c r="N40" i="3"/>
  <c r="F34" i="3"/>
  <c r="H40" i="3"/>
  <c r="Z34" i="3"/>
  <c r="G34" i="3"/>
  <c r="F40" i="3"/>
  <c r="H34" i="3"/>
  <c r="Z40" i="3"/>
  <c r="G40" i="3"/>
  <c r="I40" i="3"/>
  <c r="X34" i="3"/>
  <c r="O34" i="3"/>
  <c r="X40" i="3"/>
  <c r="W34" i="3"/>
  <c r="AA40" i="3"/>
  <c r="O40" i="3"/>
  <c r="AA34" i="3"/>
  <c r="Q34" i="3"/>
  <c r="Q40" i="3"/>
  <c r="F83" i="3"/>
  <c r="G83" i="3"/>
  <c r="F21" i="3"/>
  <c r="I21" i="3"/>
  <c r="H21" i="3"/>
  <c r="K21" i="3"/>
  <c r="E21" i="3"/>
  <c r="D42" i="3"/>
  <c r="D41" i="3"/>
  <c r="D43" i="3" s="1"/>
  <c r="G89" i="3"/>
  <c r="H88" i="3"/>
  <c r="F42" i="3" l="1"/>
  <c r="E42" i="3"/>
  <c r="G42" i="3"/>
  <c r="H41" i="3"/>
  <c r="W42" i="3"/>
  <c r="F41" i="3"/>
  <c r="G41" i="3"/>
  <c r="K42" i="3"/>
  <c r="H42" i="3"/>
  <c r="I42" i="3"/>
  <c r="L42" i="3"/>
  <c r="L41" i="3"/>
  <c r="N42" i="3"/>
  <c r="M41" i="3"/>
  <c r="M42" i="3"/>
  <c r="J41" i="3"/>
  <c r="J43" i="3" s="1"/>
  <c r="K41" i="3"/>
  <c r="J42" i="3"/>
  <c r="O42" i="3"/>
  <c r="O41" i="3"/>
  <c r="I41" i="3"/>
  <c r="P42" i="3"/>
  <c r="P41" i="3"/>
  <c r="N41" i="3"/>
  <c r="N43" i="3" s="1"/>
  <c r="N38" i="3" s="1"/>
  <c r="N46" i="3" s="1"/>
  <c r="V42" i="3"/>
  <c r="AA41" i="3"/>
  <c r="W41" i="3"/>
  <c r="T42" i="3"/>
  <c r="Z42" i="3"/>
  <c r="S42" i="3"/>
  <c r="X42" i="3"/>
  <c r="R42" i="3"/>
  <c r="Y41" i="3"/>
  <c r="X41" i="3"/>
  <c r="Q41" i="3"/>
  <c r="AA42" i="3"/>
  <c r="Z41" i="3"/>
  <c r="Y42" i="3"/>
  <c r="V41" i="3"/>
  <c r="T41" i="3"/>
  <c r="S41" i="3"/>
  <c r="R41" i="3"/>
  <c r="U42" i="3"/>
  <c r="U41" i="3"/>
  <c r="Q42" i="3"/>
  <c r="D38" i="3"/>
  <c r="E43" i="3"/>
  <c r="F43" i="3"/>
  <c r="I88" i="3"/>
  <c r="H89" i="3"/>
  <c r="E38" i="3" l="1"/>
  <c r="E46" i="3" s="1"/>
  <c r="G43" i="3"/>
  <c r="G38" i="3" s="1"/>
  <c r="G51" i="3" s="1"/>
  <c r="F38" i="3"/>
  <c r="F46" i="3" s="1"/>
  <c r="O43" i="3"/>
  <c r="O38" i="3" s="1"/>
  <c r="O46" i="3" s="1"/>
  <c r="I43" i="3"/>
  <c r="I38" i="3" s="1"/>
  <c r="I51" i="3" s="1"/>
  <c r="U43" i="3"/>
  <c r="U38" i="3" s="1"/>
  <c r="U44" i="3" s="1"/>
  <c r="AA43" i="3"/>
  <c r="AA38" i="3" s="1"/>
  <c r="AA44" i="3" s="1"/>
  <c r="H43" i="3"/>
  <c r="H38" i="3" s="1"/>
  <c r="H46" i="3" s="1"/>
  <c r="L43" i="3"/>
  <c r="L38" i="3" s="1"/>
  <c r="P43" i="3"/>
  <c r="P38" i="3" s="1"/>
  <c r="P46" i="3" s="1"/>
  <c r="X43" i="3"/>
  <c r="X38" i="3" s="1"/>
  <c r="X51" i="3" s="1"/>
  <c r="J38" i="3"/>
  <c r="J46" i="3" s="1"/>
  <c r="R43" i="3"/>
  <c r="R38" i="3" s="1"/>
  <c r="R46" i="3" s="1"/>
  <c r="M43" i="3"/>
  <c r="M38" i="3" s="1"/>
  <c r="M44" i="3" s="1"/>
  <c r="V43" i="3"/>
  <c r="V38" i="3" s="1"/>
  <c r="V46" i="3" s="1"/>
  <c r="Y43" i="3"/>
  <c r="Y38" i="3" s="1"/>
  <c r="Y46" i="3" s="1"/>
  <c r="K43" i="3"/>
  <c r="K38" i="3" s="1"/>
  <c r="K46" i="3" s="1"/>
  <c r="Z43" i="3"/>
  <c r="Z38" i="3" s="1"/>
  <c r="Z46" i="3" s="1"/>
  <c r="Q43" i="3"/>
  <c r="Q38" i="3" s="1"/>
  <c r="Q46" i="3" s="1"/>
  <c r="T43" i="3"/>
  <c r="T38" i="3" s="1"/>
  <c r="T51" i="3" s="1"/>
  <c r="W43" i="3"/>
  <c r="W38" i="3" s="1"/>
  <c r="W46" i="3" s="1"/>
  <c r="S43" i="3"/>
  <c r="S38" i="3" s="1"/>
  <c r="S46" i="3" s="1"/>
  <c r="D51" i="3"/>
  <c r="D53" i="3" s="1"/>
  <c r="D46" i="3"/>
  <c r="D44" i="3"/>
  <c r="N44" i="3"/>
  <c r="N51" i="3"/>
  <c r="F51" i="3"/>
  <c r="J88" i="3"/>
  <c r="I89" i="3"/>
  <c r="O44" i="3" l="1"/>
  <c r="O51" i="3"/>
  <c r="E44" i="3"/>
  <c r="E51" i="3"/>
  <c r="G52" i="3" s="1"/>
  <c r="P51" i="3"/>
  <c r="F44" i="3"/>
  <c r="J51" i="3"/>
  <c r="Z51" i="3"/>
  <c r="G44" i="3"/>
  <c r="L46" i="3"/>
  <c r="L44" i="3"/>
  <c r="P44" i="3"/>
  <c r="S44" i="3"/>
  <c r="G46" i="3"/>
  <c r="H51" i="3"/>
  <c r="K44" i="3"/>
  <c r="I44" i="3"/>
  <c r="K51" i="3"/>
  <c r="L51" i="3"/>
  <c r="AA51" i="3"/>
  <c r="AA46" i="3"/>
  <c r="H44" i="3"/>
  <c r="J44" i="3"/>
  <c r="S51" i="3"/>
  <c r="X46" i="3"/>
  <c r="M46" i="3"/>
  <c r="X44" i="3"/>
  <c r="M51" i="3"/>
  <c r="V44" i="3"/>
  <c r="R44" i="3"/>
  <c r="U46" i="3"/>
  <c r="I46" i="3"/>
  <c r="W51" i="3"/>
  <c r="V51" i="3"/>
  <c r="R51" i="3"/>
  <c r="U51" i="3"/>
  <c r="Q44" i="3"/>
  <c r="T44" i="3"/>
  <c r="Q51" i="3"/>
  <c r="Y44" i="3"/>
  <c r="Y51" i="3"/>
  <c r="Z44" i="3"/>
  <c r="W44" i="3"/>
  <c r="T46" i="3"/>
  <c r="D52" i="3"/>
  <c r="D54" i="3" s="1"/>
  <c r="D49" i="3" s="1"/>
  <c r="G53" i="3"/>
  <c r="F53" i="3"/>
  <c r="K88" i="3"/>
  <c r="J89" i="3"/>
  <c r="E53" i="3" l="1"/>
  <c r="F52" i="3"/>
  <c r="F54" i="3" s="1"/>
  <c r="F49" i="3" s="1"/>
  <c r="E52" i="3"/>
  <c r="I53" i="3"/>
  <c r="H52" i="3"/>
  <c r="H54" i="3" s="1"/>
  <c r="J53" i="3"/>
  <c r="H53" i="3"/>
  <c r="I52" i="3"/>
  <c r="K53" i="3"/>
  <c r="K52" i="3"/>
  <c r="U52" i="3"/>
  <c r="L53" i="3"/>
  <c r="S52" i="3"/>
  <c r="P53" i="3"/>
  <c r="J52" i="3"/>
  <c r="Y52" i="3"/>
  <c r="T52" i="3"/>
  <c r="U53" i="3"/>
  <c r="Z52" i="3"/>
  <c r="N53" i="3"/>
  <c r="W52" i="3"/>
  <c r="V52" i="3"/>
  <c r="V54" i="3" s="1"/>
  <c r="M53" i="3"/>
  <c r="M52" i="3"/>
  <c r="O53" i="3"/>
  <c r="P52" i="3"/>
  <c r="O52" i="3"/>
  <c r="R52" i="3"/>
  <c r="N52" i="3"/>
  <c r="R53" i="3"/>
  <c r="T53" i="3"/>
  <c r="L52" i="3"/>
  <c r="Q52" i="3"/>
  <c r="Q53" i="3"/>
  <c r="AA52" i="3"/>
  <c r="AA54" i="3" s="1"/>
  <c r="W53" i="3"/>
  <c r="X52" i="3"/>
  <c r="S53" i="3"/>
  <c r="X53" i="3"/>
  <c r="Z53" i="3"/>
  <c r="V53" i="3"/>
  <c r="AA53" i="3"/>
  <c r="Y53" i="3"/>
  <c r="E54" i="3"/>
  <c r="D62" i="3"/>
  <c r="D64" i="3" s="1"/>
  <c r="D57" i="3"/>
  <c r="D55" i="3"/>
  <c r="L88" i="3"/>
  <c r="K89" i="3"/>
  <c r="G54" i="3" l="1"/>
  <c r="G49" i="3" s="1"/>
  <c r="I54" i="3"/>
  <c r="I49" i="3" s="1"/>
  <c r="E49" i="3"/>
  <c r="X54" i="3"/>
  <c r="X49" i="3" s="1"/>
  <c r="X55" i="3" s="1"/>
  <c r="K54" i="3"/>
  <c r="O54" i="3"/>
  <c r="O49" i="3" s="1"/>
  <c r="O57" i="3" s="1"/>
  <c r="J54" i="3"/>
  <c r="J49" i="3" s="1"/>
  <c r="J55" i="3" s="1"/>
  <c r="H49" i="3"/>
  <c r="H62" i="3" s="1"/>
  <c r="P54" i="3"/>
  <c r="P49" i="3" s="1"/>
  <c r="P55" i="3" s="1"/>
  <c r="L54" i="3"/>
  <c r="L49" i="3" s="1"/>
  <c r="L62" i="3" s="1"/>
  <c r="Y54" i="3"/>
  <c r="Y49" i="3" s="1"/>
  <c r="Y62" i="3" s="1"/>
  <c r="M54" i="3"/>
  <c r="M49" i="3" s="1"/>
  <c r="M57" i="3" s="1"/>
  <c r="Q54" i="3"/>
  <c r="Q49" i="3" s="1"/>
  <c r="Q55" i="3" s="1"/>
  <c r="U54" i="3"/>
  <c r="U49" i="3" s="1"/>
  <c r="U55" i="3" s="1"/>
  <c r="W54" i="3"/>
  <c r="W49" i="3" s="1"/>
  <c r="W55" i="3" s="1"/>
  <c r="K49" i="3"/>
  <c r="K57" i="3" s="1"/>
  <c r="N54" i="3"/>
  <c r="N49" i="3" s="1"/>
  <c r="N62" i="3" s="1"/>
  <c r="Z54" i="3"/>
  <c r="Z49" i="3" s="1"/>
  <c r="Z55" i="3" s="1"/>
  <c r="R54" i="3"/>
  <c r="R49" i="3" s="1"/>
  <c r="R62" i="3" s="1"/>
  <c r="T54" i="3"/>
  <c r="T49" i="3" s="1"/>
  <c r="S54" i="3"/>
  <c r="S49" i="3" s="1"/>
  <c r="S55" i="3" s="1"/>
  <c r="AA49" i="3"/>
  <c r="AA62" i="3" s="1"/>
  <c r="V49" i="3"/>
  <c r="V62" i="3" s="1"/>
  <c r="F62" i="3"/>
  <c r="F57" i="3"/>
  <c r="G62" i="3"/>
  <c r="G57" i="3"/>
  <c r="D63" i="3"/>
  <c r="I62" i="3"/>
  <c r="I57" i="3"/>
  <c r="E62" i="3"/>
  <c r="E64" i="3" s="1"/>
  <c r="E57" i="3"/>
  <c r="G55" i="3"/>
  <c r="I55" i="3"/>
  <c r="E55" i="3"/>
  <c r="F55" i="3"/>
  <c r="M88" i="3"/>
  <c r="L89" i="3"/>
  <c r="Q62" i="3" l="1"/>
  <c r="AA55" i="3"/>
  <c r="Q57" i="3"/>
  <c r="K62" i="3"/>
  <c r="K55" i="3"/>
  <c r="U57" i="3"/>
  <c r="M62" i="3"/>
  <c r="AA57" i="3"/>
  <c r="P57" i="3"/>
  <c r="P62" i="3"/>
  <c r="L55" i="3"/>
  <c r="X57" i="3"/>
  <c r="U62" i="3"/>
  <c r="Y55" i="3"/>
  <c r="O62" i="3"/>
  <c r="L57" i="3"/>
  <c r="J57" i="3"/>
  <c r="O55" i="3"/>
  <c r="H55" i="3"/>
  <c r="J62" i="3"/>
  <c r="Z57" i="3"/>
  <c r="H57" i="3"/>
  <c r="Y57" i="3"/>
  <c r="X62" i="3"/>
  <c r="M55" i="3"/>
  <c r="N57" i="3"/>
  <c r="N55" i="3"/>
  <c r="R55" i="3"/>
  <c r="Z62" i="3"/>
  <c r="T55" i="3"/>
  <c r="T57" i="3"/>
  <c r="T62" i="3"/>
  <c r="S62" i="3"/>
  <c r="W57" i="3"/>
  <c r="R57" i="3"/>
  <c r="W62" i="3"/>
  <c r="S57" i="3"/>
  <c r="V55" i="3"/>
  <c r="V57" i="3"/>
  <c r="G64" i="3"/>
  <c r="F64" i="3"/>
  <c r="F63" i="3"/>
  <c r="E63" i="3"/>
  <c r="I64" i="3"/>
  <c r="I63" i="3"/>
  <c r="H63" i="3"/>
  <c r="H64" i="3"/>
  <c r="G63" i="3"/>
  <c r="N88" i="3"/>
  <c r="M89" i="3"/>
  <c r="M64" i="3" l="1"/>
  <c r="M63" i="3"/>
  <c r="K63" i="3"/>
  <c r="P64" i="3"/>
  <c r="K64" i="3"/>
  <c r="Q64" i="3"/>
  <c r="Q63" i="3"/>
  <c r="J63" i="3"/>
  <c r="R64" i="3"/>
  <c r="N64" i="3"/>
  <c r="L64" i="3"/>
  <c r="P63" i="3"/>
  <c r="O64" i="3"/>
  <c r="R63" i="3"/>
  <c r="V63" i="3"/>
  <c r="J64" i="3"/>
  <c r="L63" i="3"/>
  <c r="O63" i="3"/>
  <c r="N63" i="3"/>
  <c r="Y64" i="3"/>
  <c r="S64" i="3"/>
  <c r="U64" i="3"/>
  <c r="Y63" i="3"/>
  <c r="W63" i="3"/>
  <c r="W64" i="3"/>
  <c r="U63" i="3"/>
  <c r="S63" i="3"/>
  <c r="T64" i="3"/>
  <c r="X64" i="3"/>
  <c r="X63" i="3"/>
  <c r="V64" i="3"/>
  <c r="AA64" i="3"/>
  <c r="Z64" i="3"/>
  <c r="Z63" i="3"/>
  <c r="AA63" i="3"/>
  <c r="T63" i="3"/>
  <c r="O88" i="3"/>
  <c r="N89" i="3"/>
  <c r="P88" i="3" l="1"/>
  <c r="O89" i="3"/>
  <c r="Q88" i="3" l="1"/>
  <c r="P89" i="3"/>
  <c r="R88" i="3" l="1"/>
  <c r="Q89" i="3"/>
  <c r="S88" i="3" l="1"/>
  <c r="R89" i="3"/>
  <c r="T88" i="3" l="1"/>
  <c r="S89" i="3"/>
  <c r="U88" i="3" l="1"/>
  <c r="T89" i="3"/>
  <c r="V88" i="3" l="1"/>
  <c r="U89" i="3"/>
  <c r="W88" i="3" l="1"/>
  <c r="V89" i="3"/>
  <c r="X88" i="3" l="1"/>
  <c r="W89" i="3"/>
  <c r="Y88" i="3" l="1"/>
  <c r="X89" i="3"/>
  <c r="Z88" i="3" l="1"/>
  <c r="Y89" i="3"/>
  <c r="AA88" i="3" l="1"/>
  <c r="AA89" i="3" s="1"/>
  <c r="Z89" i="3"/>
  <c r="M23" i="3" l="1"/>
  <c r="N23" i="3"/>
  <c r="O23" i="3"/>
  <c r="P23" i="3"/>
  <c r="Q23" i="3"/>
  <c r="R23" i="3"/>
  <c r="S23" i="3"/>
  <c r="T23" i="3"/>
  <c r="M18" i="3"/>
  <c r="N18" i="3"/>
  <c r="O18" i="3"/>
  <c r="P18" i="3"/>
  <c r="Q18" i="3"/>
  <c r="R18" i="3"/>
  <c r="S18" i="3"/>
  <c r="T18" i="3"/>
  <c r="Q12" i="3" l="1"/>
  <c r="Q14" i="3" s="1"/>
  <c r="Q16" i="3" s="1"/>
  <c r="Q82" i="3" s="1"/>
  <c r="R12" i="3"/>
  <c r="R14" i="3" s="1"/>
  <c r="R16" i="3" s="1"/>
  <c r="R82" i="3" s="1"/>
  <c r="N12" i="3"/>
  <c r="N14" i="3" s="1"/>
  <c r="N16" i="3" s="1"/>
  <c r="N82" i="3" s="1"/>
  <c r="V12" i="3"/>
  <c r="V14" i="3" s="1"/>
  <c r="O12" i="3"/>
  <c r="O14" i="3" s="1"/>
  <c r="O16" i="3" s="1"/>
  <c r="O82" i="3" s="1"/>
  <c r="Y12" i="3"/>
  <c r="Y14" i="3" s="1"/>
  <c r="Y16" i="3" s="1"/>
  <c r="Y82" i="3" s="1"/>
  <c r="W12" i="3"/>
  <c r="W14" i="3" s="1"/>
  <c r="W16" i="3" s="1"/>
  <c r="W82" i="3" s="1"/>
  <c r="M12" i="3"/>
  <c r="M14" i="3" s="1"/>
  <c r="P12" i="3"/>
  <c r="P14" i="3" s="1"/>
  <c r="P16" i="3" s="1"/>
  <c r="P82" i="3" s="1"/>
  <c r="U12" i="3"/>
  <c r="U14" i="3" s="1"/>
  <c r="AA12" i="3"/>
  <c r="AA14" i="3" s="1"/>
  <c r="AA16" i="3" s="1"/>
  <c r="AA82" i="3" s="1"/>
  <c r="T12" i="3"/>
  <c r="T14" i="3" s="1"/>
  <c r="T16" i="3" s="1"/>
  <c r="T82" i="3" s="1"/>
  <c r="X12" i="3"/>
  <c r="X14" i="3" s="1"/>
  <c r="S12" i="3"/>
  <c r="S14" i="3" s="1"/>
  <c r="S16" i="3" s="1"/>
  <c r="S82" i="3" s="1"/>
  <c r="Z12" i="3"/>
  <c r="Z14" i="3" s="1"/>
  <c r="Z16" i="3" s="1"/>
  <c r="Z82" i="3" s="1"/>
  <c r="Z24" i="3" l="1"/>
  <c r="Z19" i="3"/>
  <c r="Z20" i="3" s="1"/>
  <c r="M16" i="3"/>
  <c r="M82" i="3" s="1"/>
  <c r="M83" i="3" s="1"/>
  <c r="V16" i="3"/>
  <c r="V82" i="3" s="1"/>
  <c r="Y19" i="3"/>
  <c r="Y20" i="3" s="1"/>
  <c r="Y24" i="3"/>
  <c r="X16" i="3"/>
  <c r="X82" i="3" s="1"/>
  <c r="T19" i="3"/>
  <c r="T20" i="3" s="1"/>
  <c r="T24" i="3"/>
  <c r="AA19" i="3"/>
  <c r="AA20" i="3" s="1"/>
  <c r="AA24" i="3"/>
  <c r="U16" i="3"/>
  <c r="U82" i="3" s="1"/>
  <c r="R24" i="3"/>
  <c r="R19" i="3"/>
  <c r="R20" i="3" s="1"/>
  <c r="W19" i="3"/>
  <c r="W20" i="3" s="1"/>
  <c r="W24" i="3"/>
  <c r="S19" i="3"/>
  <c r="S20" i="3" s="1"/>
  <c r="S24" i="3"/>
  <c r="O24" i="3"/>
  <c r="O19" i="3"/>
  <c r="O20" i="3" s="1"/>
  <c r="N24" i="3"/>
  <c r="N19" i="3"/>
  <c r="N20" i="3" s="1"/>
  <c r="P24" i="3"/>
  <c r="P19" i="3"/>
  <c r="P20" i="3" s="1"/>
  <c r="Q19" i="3"/>
  <c r="Q20" i="3" s="1"/>
  <c r="Q24" i="3"/>
  <c r="R21" i="3" l="1"/>
  <c r="Y83" i="3"/>
  <c r="V83" i="3"/>
  <c r="W83" i="3"/>
  <c r="S21" i="3"/>
  <c r="P21" i="3"/>
  <c r="Y21" i="3"/>
  <c r="AA21" i="3"/>
  <c r="W21" i="3"/>
  <c r="O21" i="3"/>
  <c r="Q21" i="3"/>
  <c r="V24" i="3"/>
  <c r="V19" i="3"/>
  <c r="V20" i="3" s="1"/>
  <c r="M24" i="3"/>
  <c r="M19" i="3"/>
  <c r="M20" i="3" s="1"/>
  <c r="T21" i="3"/>
  <c r="N21" i="3"/>
  <c r="Z21" i="3"/>
  <c r="U19" i="3"/>
  <c r="U20" i="3" s="1"/>
  <c r="U24" i="3"/>
  <c r="X19" i="3"/>
  <c r="X20" i="3" s="1"/>
  <c r="X24" i="3"/>
  <c r="N83" i="3"/>
  <c r="AA83" i="3"/>
  <c r="T83" i="3"/>
  <c r="P83" i="3"/>
  <c r="O83" i="3"/>
  <c r="Q83" i="3"/>
  <c r="Z83" i="3"/>
  <c r="R83" i="3"/>
  <c r="S83" i="3"/>
  <c r="U83" i="3"/>
  <c r="X83" i="3"/>
  <c r="M21" i="3" l="1"/>
  <c r="X21" i="3"/>
  <c r="V21" i="3"/>
  <c r="U21" i="3"/>
  <c r="D65" i="3" l="1"/>
  <c r="D60" i="3" s="1"/>
  <c r="K65" i="3"/>
  <c r="Q65" i="3"/>
  <c r="AA65" i="3"/>
  <c r="W65" i="3"/>
  <c r="U65" i="3"/>
  <c r="Y65" i="3"/>
  <c r="O65" i="3"/>
  <c r="F65" i="3"/>
  <c r="E65" i="3"/>
  <c r="L65" i="3"/>
  <c r="R65" i="3"/>
  <c r="Z65" i="3"/>
  <c r="S65" i="3"/>
  <c r="J65" i="3"/>
  <c r="M65" i="3"/>
  <c r="G65" i="3"/>
  <c r="H65" i="3"/>
  <c r="X65" i="3"/>
  <c r="I65" i="3"/>
  <c r="P65" i="3"/>
  <c r="V65" i="3"/>
  <c r="T65" i="3"/>
  <c r="N65" i="3"/>
  <c r="D66" i="3" l="1"/>
  <c r="D68" i="3"/>
  <c r="V60" i="3"/>
  <c r="L60" i="3"/>
  <c r="F60" i="3"/>
  <c r="I60" i="3"/>
  <c r="P60" i="3"/>
  <c r="U60" i="3"/>
  <c r="AA60" i="3"/>
  <c r="W60" i="3"/>
  <c r="Q60" i="3"/>
  <c r="Z60" i="3"/>
  <c r="T60" i="3"/>
  <c r="G60" i="3"/>
  <c r="N60" i="3"/>
  <c r="H60" i="3"/>
  <c r="O60" i="3"/>
  <c r="R60" i="3"/>
  <c r="S60" i="3"/>
  <c r="K60" i="3"/>
  <c r="Y60" i="3"/>
  <c r="M60" i="3"/>
  <c r="J60" i="3"/>
  <c r="X60" i="3"/>
  <c r="E60" i="3"/>
  <c r="D26" i="3" l="1"/>
  <c r="D76" i="3" s="1"/>
  <c r="D77" i="3" s="1"/>
  <c r="J66" i="3"/>
  <c r="J68" i="3"/>
  <c r="H66" i="3"/>
  <c r="H68" i="3"/>
  <c r="G66" i="3"/>
  <c r="G68" i="3"/>
  <c r="U66" i="3"/>
  <c r="U68" i="3"/>
  <c r="M66" i="3"/>
  <c r="M68" i="3"/>
  <c r="Y66" i="3"/>
  <c r="Y68" i="3"/>
  <c r="F66" i="3"/>
  <c r="F68" i="3"/>
  <c r="Z66" i="3"/>
  <c r="Z68" i="3"/>
  <c r="Q66" i="3"/>
  <c r="Q68" i="3"/>
  <c r="V66" i="3"/>
  <c r="V68" i="3"/>
  <c r="X66" i="3"/>
  <c r="X68" i="3"/>
  <c r="N66" i="3"/>
  <c r="N68" i="3"/>
  <c r="P66" i="3"/>
  <c r="P68" i="3"/>
  <c r="I66" i="3"/>
  <c r="I68" i="3"/>
  <c r="T66" i="3"/>
  <c r="T68" i="3"/>
  <c r="K66" i="3"/>
  <c r="K68" i="3"/>
  <c r="L66" i="3"/>
  <c r="L68" i="3"/>
  <c r="S66" i="3"/>
  <c r="S68" i="3"/>
  <c r="R66" i="3"/>
  <c r="R68" i="3"/>
  <c r="W66" i="3"/>
  <c r="W68" i="3"/>
  <c r="E66" i="3"/>
  <c r="E68" i="3"/>
  <c r="O66" i="3"/>
  <c r="O68" i="3"/>
  <c r="AA66" i="3"/>
  <c r="AA68" i="3"/>
  <c r="R26" i="3" l="1"/>
  <c r="R76" i="3" s="1"/>
  <c r="R77" i="3" s="1"/>
  <c r="G26" i="3"/>
  <c r="G76" i="3" s="1"/>
  <c r="G77" i="3" s="1"/>
  <c r="S26" i="3"/>
  <c r="S76" i="3" s="1"/>
  <c r="S77" i="3" s="1"/>
  <c r="I26" i="3"/>
  <c r="I76" i="3" s="1"/>
  <c r="I77" i="3" s="1"/>
  <c r="V26" i="3"/>
  <c r="V76" i="3" s="1"/>
  <c r="V77" i="3" s="1"/>
  <c r="Y26" i="3"/>
  <c r="Y76" i="3" s="1"/>
  <c r="Y77" i="3" s="1"/>
  <c r="H26" i="3"/>
  <c r="H76" i="3" s="1"/>
  <c r="H77" i="3" s="1"/>
  <c r="F26" i="3"/>
  <c r="F76" i="3" s="1"/>
  <c r="F77" i="3" s="1"/>
  <c r="E26" i="3"/>
  <c r="E76" i="3" s="1"/>
  <c r="E77" i="3" s="1"/>
  <c r="L26" i="3"/>
  <c r="L76" i="3" s="1"/>
  <c r="L77" i="3" s="1"/>
  <c r="P26" i="3"/>
  <c r="P76" i="3" s="1"/>
  <c r="P77" i="3" s="1"/>
  <c r="Q26" i="3"/>
  <c r="Q76" i="3" s="1"/>
  <c r="Q77" i="3" s="1"/>
  <c r="M26" i="3"/>
  <c r="M76" i="3" s="1"/>
  <c r="M77" i="3" s="1"/>
  <c r="J26" i="3"/>
  <c r="J76" i="3" s="1"/>
  <c r="J77" i="3" s="1"/>
  <c r="AA26" i="3"/>
  <c r="AA76" i="3" s="1"/>
  <c r="AA77" i="3" s="1"/>
  <c r="T26" i="3"/>
  <c r="T76" i="3" s="1"/>
  <c r="T77" i="3" s="1"/>
  <c r="O26" i="3"/>
  <c r="O76" i="3" s="1"/>
  <c r="O77" i="3" s="1"/>
  <c r="W26" i="3"/>
  <c r="W76" i="3" s="1"/>
  <c r="W77" i="3" s="1"/>
  <c r="K26" i="3"/>
  <c r="K76" i="3" s="1"/>
  <c r="K77" i="3" s="1"/>
  <c r="N26" i="3"/>
  <c r="N76" i="3" s="1"/>
  <c r="N77" i="3" s="1"/>
  <c r="Z26" i="3"/>
  <c r="Z76" i="3" s="1"/>
  <c r="Z77" i="3" s="1"/>
  <c r="U26" i="3"/>
  <c r="U76" i="3" s="1"/>
  <c r="U77" i="3" s="1"/>
  <c r="D79" i="3"/>
  <c r="D85" i="3" s="1"/>
  <c r="D91" i="3" s="1"/>
  <c r="X26" i="3"/>
  <c r="X76" i="3" s="1"/>
  <c r="X77" i="3" s="1"/>
  <c r="S79" i="3" l="1"/>
  <c r="S85" i="3" s="1"/>
  <c r="S91" i="3" s="1"/>
  <c r="N79" i="3"/>
  <c r="N85" i="3" s="1"/>
  <c r="N91" i="3" s="1"/>
  <c r="E79" i="3"/>
  <c r="E85" i="3" s="1"/>
  <c r="E91" i="3" s="1"/>
  <c r="AA79" i="3"/>
  <c r="AA85" i="3" s="1"/>
  <c r="AA91" i="3" s="1"/>
  <c r="K79" i="3"/>
  <c r="K85" i="3" s="1"/>
  <c r="K91" i="3" s="1"/>
  <c r="O79" i="3"/>
  <c r="O85" i="3" s="1"/>
  <c r="O91" i="3" s="1"/>
  <c r="P79" i="3"/>
  <c r="P85" i="3" s="1"/>
  <c r="P91" i="3" s="1"/>
  <c r="T79" i="3"/>
  <c r="T85" i="3" s="1"/>
  <c r="T91" i="3" s="1"/>
  <c r="W79" i="3"/>
  <c r="W85" i="3" s="1"/>
  <c r="W91" i="3" s="1"/>
  <c r="V79" i="3"/>
  <c r="V85" i="3" s="1"/>
  <c r="V91" i="3" s="1"/>
  <c r="H79" i="3"/>
  <c r="H85" i="3" s="1"/>
  <c r="H91" i="3" s="1"/>
  <c r="X79" i="3"/>
  <c r="X85" i="3" s="1"/>
  <c r="X91" i="3" s="1"/>
  <c r="J79" i="3"/>
  <c r="J85" i="3" s="1"/>
  <c r="J91" i="3" s="1"/>
  <c r="R79" i="3"/>
  <c r="R85" i="3" s="1"/>
  <c r="R91" i="3" s="1"/>
  <c r="G79" i="3"/>
  <c r="G85" i="3" s="1"/>
  <c r="G91" i="3" s="1"/>
  <c r="L79" i="3"/>
  <c r="L85" i="3" s="1"/>
  <c r="L91" i="3" s="1"/>
  <c r="U79" i="3"/>
  <c r="U85" i="3" s="1"/>
  <c r="U91" i="3" s="1"/>
  <c r="Z79" i="3"/>
  <c r="Z85" i="3" s="1"/>
  <c r="Z91" i="3" s="1"/>
  <c r="M79" i="3"/>
  <c r="M85" i="3" s="1"/>
  <c r="M91" i="3" s="1"/>
  <c r="Y79" i="3"/>
  <c r="Y85" i="3" s="1"/>
  <c r="Y91" i="3" s="1"/>
  <c r="I79" i="3"/>
  <c r="I85" i="3" s="1"/>
  <c r="I91" i="3" s="1"/>
  <c r="F79" i="3"/>
  <c r="F85" i="3" s="1"/>
  <c r="F91" i="3" s="1"/>
  <c r="Q79" i="3"/>
  <c r="Q85" i="3" s="1"/>
  <c r="Q91" i="3" s="1"/>
  <c r="B95" i="3" l="1"/>
  <c r="C113" i="3" s="1"/>
</calcChain>
</file>

<file path=xl/sharedStrings.xml><?xml version="1.0" encoding="utf-8"?>
<sst xmlns="http://schemas.openxmlformats.org/spreadsheetml/2006/main" count="88" uniqueCount="80">
  <si>
    <t>Discount factor</t>
  </si>
  <si>
    <t>Standard deviation</t>
  </si>
  <si>
    <t>Probability of loss</t>
  </si>
  <si>
    <t>Stage</t>
  </si>
  <si>
    <t>All figures in USD m - unless otherwise stated</t>
  </si>
  <si>
    <t>Financial year</t>
  </si>
  <si>
    <t>Peak Market Share</t>
  </si>
  <si>
    <t>Market Share Uptake</t>
  </si>
  <si>
    <t>Total revenue</t>
  </si>
  <si>
    <t>Total gross profit</t>
  </si>
  <si>
    <t>% margin</t>
  </si>
  <si>
    <t>SG&amp;A</t>
  </si>
  <si>
    <t>Tax payable</t>
  </si>
  <si>
    <t>Working capital</t>
  </si>
  <si>
    <t>Working capital to revenue ratio</t>
  </si>
  <si>
    <t>Movement in working capital (dWC)</t>
  </si>
  <si>
    <t>Partial period</t>
  </si>
  <si>
    <t>Mid-point</t>
  </si>
  <si>
    <t>Discounted free cash flow</t>
  </si>
  <si>
    <t>Target population (m)</t>
  </si>
  <si>
    <t>EBITDA</t>
  </si>
  <si>
    <t>COGS</t>
  </si>
  <si>
    <t>Market share</t>
  </si>
  <si>
    <t>Valuation date</t>
  </si>
  <si>
    <t>First period end</t>
  </si>
  <si>
    <t>Year count</t>
  </si>
  <si>
    <t>Peak market share</t>
  </si>
  <si>
    <t>Annual product price at launch</t>
  </si>
  <si>
    <t>Risk-adjusted NPV</t>
  </si>
  <si>
    <t>Phase I</t>
  </si>
  <si>
    <t>Phase II</t>
  </si>
  <si>
    <t>Phase III</t>
  </si>
  <si>
    <t>Approval</t>
  </si>
  <si>
    <t>Probability of success</t>
  </si>
  <si>
    <t>Phase I costs sum</t>
  </si>
  <si>
    <t>Phase I - Flag</t>
  </si>
  <si>
    <t>Phase I annualised cost</t>
  </si>
  <si>
    <t>Approval - Flag</t>
  </si>
  <si>
    <t>Approval annualised cost</t>
  </si>
  <si>
    <t>Approval costs</t>
  </si>
  <si>
    <t>Phase III - Flag</t>
  </si>
  <si>
    <t>Phase III annualised cost</t>
  </si>
  <si>
    <t>Phase II - Flag</t>
  </si>
  <si>
    <t>Phase II annualised cost</t>
  </si>
  <si>
    <t>Approval - period for completion (years)</t>
  </si>
  <si>
    <t>Phase III - period for completion (years)</t>
  </si>
  <si>
    <t>Phase II - period for completion (years)</t>
  </si>
  <si>
    <t>Phase I - period for completion (years)</t>
  </si>
  <si>
    <t>Approval cumulative costs (ignore - just for calculation purposes)</t>
  </si>
  <si>
    <t>Phase III cumulative costs (ignore - just for calculation purposes)</t>
  </si>
  <si>
    <t>Phase II cumulative costs (ignore - just for calculation purposes)</t>
  </si>
  <si>
    <t>Phase II costs (ignore - just for calculation purposes)</t>
  </si>
  <si>
    <t>Phase III costs (ignore - just for calculation purposes)</t>
  </si>
  <si>
    <t>Approval costs (ignore - just for calculation purposes)</t>
  </si>
  <si>
    <t>Phase II costs</t>
  </si>
  <si>
    <t xml:space="preserve">Phase I costs </t>
  </si>
  <si>
    <t>Phase III costs</t>
  </si>
  <si>
    <t>Phase I Risk-adjusted costs</t>
  </si>
  <si>
    <t>Phase II Risk-adjusted costs</t>
  </si>
  <si>
    <t>Phase III Risk-adjusted costs</t>
  </si>
  <si>
    <t>Approval Risk-adjusted costs</t>
  </si>
  <si>
    <t>Phase I - Probability of success</t>
  </si>
  <si>
    <t>Phase II - Probability of success</t>
  </si>
  <si>
    <t>Phase III - Probability of success</t>
  </si>
  <si>
    <t>Approval - Probability of success</t>
  </si>
  <si>
    <t>Risk-adjusted revenue</t>
  </si>
  <si>
    <t>Risk-adjusted R&amp;D costs</t>
  </si>
  <si>
    <t>Risk-adjusted Free cash flow</t>
  </si>
  <si>
    <t>Losses</t>
  </si>
  <si>
    <t>Weighted average</t>
  </si>
  <si>
    <t>Monte Carlo Simulation</t>
  </si>
  <si>
    <t>Check</t>
  </si>
  <si>
    <t>rNPV</t>
  </si>
  <si>
    <t>Peak market share calculation</t>
  </si>
  <si>
    <t>Data table</t>
  </si>
  <si>
    <t>rNPV for chart</t>
  </si>
  <si>
    <t>COGS margin</t>
  </si>
  <si>
    <t>SG&amp;A margin</t>
  </si>
  <si>
    <t>Check (for peak market share calculation)</t>
  </si>
  <si>
    <t>Random probability, =RAND() function (pasted as values as data table does not work otherwise)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</si>
</sst>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(* #,##0.00_);_(* \(#,##0.00\);_(* &quot;-&quot;??_);_(@_)"/>
    <numFmt numFmtId="164" formatCode="0.0"/>
    <numFmt numFmtId="165" formatCode="0.0%"/>
    <numFmt numFmtId="166" formatCode="_(* #,##0_);_(* \(#,##0\);_(* &quot;-&quot;_);@_)"/>
    <numFmt numFmtId="167" formatCode="0%_);\(0%\);0%_);@_)"/>
    <numFmt numFmtId="168" formatCode="_(* #,##0.0_);_(* \(#,##0.0\);_(* &quot;-&quot;_);@_)"/>
    <numFmt numFmtId="169" formatCode="[$-F800]dddd\,\ mmmm\ dd\,\ yyyy"/>
    <numFmt numFmtId="170" formatCode="0.0%_);\(0.0%\);0.0%_);@_)"/>
    <numFmt numFmtId="171" formatCode="0.000%"/>
    <numFmt numFmtId="172" formatCode="_(#,##0.0_);_(\(#,##0.0\);_(&quot;- &quot;_)"/>
    <numFmt numFmtId="173" formatCode="0%_);\(0%\)"/>
    <numFmt numFmtId="174" formatCode="_(* #,##0_);_(* \(#,##0\);_(* &quot;-&quot;??_);_(@_)"/>
    <numFmt numFmtId="175" formatCode="_-* #,##0.0_-;\-* #,##0.0_-;_-* &quot;-&quot;??_-;_-@_-"/>
    <numFmt numFmtId="176" formatCode="_(#,##0_);_(\(#,##0\);_(&quot;- &quot;_)"/>
    <numFmt numFmtId="177" formatCode="0;0;&quot;-&quot;"/>
    <numFmt numFmtId="178" formatCode="0.0;0.0;&quot;-&quot;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Arial"/>
      <family val="2"/>
      <charset val="161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3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002776"/>
      <name val="Arial"/>
      <family val="2"/>
    </font>
    <font>
      <b/>
      <sz val="9"/>
      <color rgb="FF002776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i/>
      <sz val="9"/>
      <color rgb="FF002776"/>
      <name val="Arial"/>
      <family val="2"/>
    </font>
    <font>
      <i/>
      <sz val="9"/>
      <name val="Arial"/>
      <family val="2"/>
    </font>
    <font>
      <b/>
      <i/>
      <sz val="9"/>
      <color rgb="FF002776"/>
      <name val="Arial"/>
      <family val="2"/>
    </font>
    <font>
      <sz val="9"/>
      <color theme="1"/>
      <name val="Arial"/>
      <family val="2"/>
    </font>
    <font>
      <b/>
      <sz val="11"/>
      <color rgb="FF002776"/>
      <name val="Calibri"/>
      <family val="2"/>
      <scheme val="minor"/>
    </font>
    <font>
      <b/>
      <sz val="8"/>
      <color rgb="FF00277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rgb="FFC00000"/>
      </bottom>
      <diagonal/>
    </border>
    <border>
      <left/>
      <right/>
      <top style="thin">
        <color theme="4"/>
      </top>
      <bottom/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/>
      <top style="thin">
        <color theme="4"/>
      </top>
      <bottom style="medium">
        <color theme="4"/>
      </bottom>
      <diagonal/>
    </border>
    <border>
      <left/>
      <right/>
      <top style="thin">
        <color rgb="FFC00000"/>
      </top>
      <bottom style="medium">
        <color rgb="FFC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2" fillId="0" borderId="0"/>
    <xf numFmtId="0" fontId="3" fillId="0" borderId="0"/>
    <xf numFmtId="0" fontId="4" fillId="0" borderId="0"/>
    <xf numFmtId="9" fontId="3" fillId="0" borderId="0" applyFont="0" applyFill="0" applyBorder="0" applyAlignment="0" applyProtection="0"/>
    <xf numFmtId="166" fontId="5" fillId="0" borderId="0"/>
    <xf numFmtId="169" fontId="6" fillId="0" borderId="0" applyFill="0" applyProtection="0">
      <alignment wrapText="1"/>
    </xf>
    <xf numFmtId="169" fontId="6" fillId="0" borderId="1" applyFill="0" applyProtection="0">
      <alignment horizontal="right" wrapText="1"/>
    </xf>
    <xf numFmtId="166" fontId="7" fillId="0" borderId="3" applyNumberFormat="0" applyFill="0" applyAlignment="0" applyProtection="0"/>
    <xf numFmtId="173" fontId="5" fillId="0" borderId="0" applyFill="0" applyBorder="0" applyAlignment="0" applyProtection="0"/>
    <xf numFmtId="169" fontId="7" fillId="0" borderId="6" applyNumberFormat="0" applyFill="0" applyAlignment="0" applyProtection="0"/>
  </cellStyleXfs>
  <cellXfs count="131">
    <xf numFmtId="0" fontId="0" fillId="0" borderId="0" xfId="0"/>
    <xf numFmtId="166" fontId="8" fillId="0" borderId="0" xfId="8" applyFont="1"/>
    <xf numFmtId="166" fontId="10" fillId="0" borderId="0" xfId="8" applyFont="1"/>
    <xf numFmtId="169" fontId="9" fillId="0" borderId="0" xfId="9" applyFont="1">
      <alignment wrapText="1"/>
    </xf>
    <xf numFmtId="1" fontId="9" fillId="0" borderId="0" xfId="9" applyNumberFormat="1" applyFont="1" applyAlignment="1"/>
    <xf numFmtId="1" fontId="11" fillId="0" borderId="0" xfId="9" applyNumberFormat="1" applyFont="1" applyAlignment="1"/>
    <xf numFmtId="14" fontId="9" fillId="0" borderId="2" xfId="10" applyNumberFormat="1" applyFont="1" applyBorder="1">
      <alignment horizontal="right" wrapText="1"/>
    </xf>
    <xf numFmtId="3" fontId="8" fillId="0" borderId="0" xfId="1" applyNumberFormat="1" applyFont="1"/>
    <xf numFmtId="3" fontId="10" fillId="0" borderId="0" xfId="1" applyNumberFormat="1" applyFont="1"/>
    <xf numFmtId="171" fontId="8" fillId="0" borderId="0" xfId="2" applyNumberFormat="1" applyFont="1" applyAlignment="1">
      <alignment horizontal="left" wrapText="1"/>
    </xf>
    <xf numFmtId="171" fontId="10" fillId="0" borderId="0" xfId="2" applyNumberFormat="1" applyFont="1" applyAlignment="1">
      <alignment horizontal="right" wrapText="1"/>
    </xf>
    <xf numFmtId="3" fontId="8" fillId="0" borderId="0" xfId="11" applyNumberFormat="1" applyFont="1" applyBorder="1"/>
    <xf numFmtId="166" fontId="9" fillId="0" borderId="4" xfId="11" applyFont="1" applyBorder="1"/>
    <xf numFmtId="166" fontId="12" fillId="0" borderId="0" xfId="8" applyFont="1"/>
    <xf numFmtId="9" fontId="8" fillId="0" borderId="0" xfId="8" applyNumberFormat="1" applyFont="1"/>
    <xf numFmtId="166" fontId="8" fillId="0" borderId="0" xfId="11" applyFont="1" applyBorder="1"/>
    <xf numFmtId="166" fontId="8" fillId="0" borderId="0" xfId="8" applyFont="1" applyBorder="1"/>
    <xf numFmtId="166" fontId="9" fillId="0" borderId="0" xfId="8" applyFont="1"/>
    <xf numFmtId="166" fontId="12" fillId="0" borderId="0" xfId="8" applyFont="1" applyBorder="1"/>
    <xf numFmtId="9" fontId="12" fillId="0" borderId="0" xfId="1" applyNumberFormat="1" applyFont="1" applyBorder="1"/>
    <xf numFmtId="166" fontId="8" fillId="0" borderId="5" xfId="8" applyFont="1" applyBorder="1"/>
    <xf numFmtId="166" fontId="9" fillId="0" borderId="7" xfId="13" applyNumberFormat="1" applyFont="1" applyBorder="1"/>
    <xf numFmtId="9" fontId="12" fillId="0" borderId="0" xfId="8" applyNumberFormat="1" applyFont="1"/>
    <xf numFmtId="167" fontId="12" fillId="2" borderId="0" xfId="1" applyNumberFormat="1" applyFont="1" applyFill="1"/>
    <xf numFmtId="171" fontId="12" fillId="0" borderId="0" xfId="2" applyNumberFormat="1" applyFont="1" applyAlignment="1">
      <alignment horizontal="left" wrapText="1"/>
    </xf>
    <xf numFmtId="171" fontId="12" fillId="0" borderId="0" xfId="2" applyNumberFormat="1" applyFont="1" applyAlignment="1">
      <alignment horizontal="right" wrapText="1"/>
    </xf>
    <xf numFmtId="169" fontId="12" fillId="0" borderId="0" xfId="10" applyFont="1" applyBorder="1" applyAlignment="1">
      <alignment horizontal="left"/>
    </xf>
    <xf numFmtId="169" fontId="12" fillId="0" borderId="0" xfId="10" applyFont="1" applyBorder="1">
      <alignment horizontal="right" wrapText="1"/>
    </xf>
    <xf numFmtId="9" fontId="12" fillId="0" borderId="0" xfId="11" applyNumberFormat="1" applyFont="1" applyBorder="1"/>
    <xf numFmtId="9" fontId="8" fillId="0" borderId="0" xfId="11" applyNumberFormat="1" applyFont="1" applyBorder="1"/>
    <xf numFmtId="14" fontId="9" fillId="0" borderId="0" xfId="9" applyNumberFormat="1" applyFont="1">
      <alignment wrapText="1"/>
    </xf>
    <xf numFmtId="14" fontId="9" fillId="0" borderId="2" xfId="10" applyNumberFormat="1" applyFont="1" applyBorder="1" applyAlignment="1">
      <alignment horizontal="left" wrapText="1"/>
    </xf>
    <xf numFmtId="166" fontId="10" fillId="0" borderId="0" xfId="8" applyFont="1" applyAlignment="1">
      <alignment horizontal="left"/>
    </xf>
    <xf numFmtId="1" fontId="9" fillId="0" borderId="0" xfId="9" applyNumberFormat="1" applyFont="1" applyAlignment="1">
      <alignment horizontal="left"/>
    </xf>
    <xf numFmtId="4" fontId="8" fillId="0" borderId="0" xfId="1" applyNumberFormat="1" applyFont="1" applyAlignment="1">
      <alignment horizontal="left"/>
    </xf>
    <xf numFmtId="3" fontId="8" fillId="0" borderId="0" xfId="1" applyNumberFormat="1" applyFont="1" applyAlignment="1">
      <alignment horizontal="left"/>
    </xf>
    <xf numFmtId="170" fontId="8" fillId="0" borderId="0" xfId="1" applyNumberFormat="1" applyFont="1" applyAlignment="1">
      <alignment horizontal="left"/>
    </xf>
    <xf numFmtId="9" fontId="12" fillId="0" borderId="0" xfId="10" applyNumberFormat="1" applyFont="1" applyBorder="1" applyAlignment="1">
      <alignment horizontal="left" wrapText="1"/>
    </xf>
    <xf numFmtId="9" fontId="12" fillId="0" borderId="0" xfId="2" applyFont="1" applyAlignment="1">
      <alignment horizontal="left" wrapText="1"/>
    </xf>
    <xf numFmtId="9" fontId="12" fillId="0" borderId="0" xfId="2" applyFont="1" applyFill="1" applyAlignment="1">
      <alignment horizontal="left" wrapText="1"/>
    </xf>
    <xf numFmtId="165" fontId="12" fillId="0" borderId="0" xfId="2" applyNumberFormat="1" applyFont="1" applyAlignment="1">
      <alignment horizontal="left" wrapText="1"/>
    </xf>
    <xf numFmtId="165" fontId="14" fillId="0" borderId="0" xfId="2" applyNumberFormat="1" applyFont="1" applyFill="1" applyAlignment="1">
      <alignment horizontal="left" wrapText="1"/>
    </xf>
    <xf numFmtId="3" fontId="8" fillId="0" borderId="0" xfId="11" applyNumberFormat="1" applyFont="1" applyBorder="1" applyAlignment="1">
      <alignment horizontal="left"/>
    </xf>
    <xf numFmtId="165" fontId="8" fillId="0" borderId="0" xfId="2" applyNumberFormat="1" applyFont="1" applyAlignment="1">
      <alignment horizontal="left" wrapText="1"/>
    </xf>
    <xf numFmtId="165" fontId="9" fillId="0" borderId="0" xfId="2" applyNumberFormat="1" applyFont="1" applyFill="1" applyAlignment="1">
      <alignment horizontal="left" wrapText="1"/>
    </xf>
    <xf numFmtId="3" fontId="9" fillId="0" borderId="4" xfId="11" applyNumberFormat="1" applyFont="1" applyBorder="1" applyAlignment="1">
      <alignment horizontal="left"/>
    </xf>
    <xf numFmtId="166" fontId="8" fillId="0" borderId="0" xfId="8" applyFont="1" applyAlignment="1">
      <alignment horizontal="left"/>
    </xf>
    <xf numFmtId="172" fontId="8" fillId="0" borderId="0" xfId="8" applyNumberFormat="1" applyFont="1" applyAlignment="1">
      <alignment horizontal="left"/>
    </xf>
    <xf numFmtId="9" fontId="12" fillId="0" borderId="0" xfId="8" applyNumberFormat="1" applyFont="1" applyAlignment="1">
      <alignment horizontal="left"/>
    </xf>
    <xf numFmtId="176" fontId="8" fillId="0" borderId="0" xfId="8" applyNumberFormat="1" applyFont="1" applyBorder="1" applyAlignment="1">
      <alignment horizontal="left"/>
    </xf>
    <xf numFmtId="173" fontId="12" fillId="0" borderId="0" xfId="12" applyFont="1" applyAlignment="1">
      <alignment horizontal="left"/>
    </xf>
    <xf numFmtId="172" fontId="8" fillId="0" borderId="0" xfId="1" applyNumberFormat="1" applyFont="1" applyAlignment="1">
      <alignment horizontal="left"/>
    </xf>
    <xf numFmtId="9" fontId="12" fillId="0" borderId="0" xfId="1" applyNumberFormat="1" applyFont="1" applyBorder="1" applyAlignment="1">
      <alignment horizontal="left"/>
    </xf>
    <xf numFmtId="176" fontId="8" fillId="0" borderId="0" xfId="11" applyNumberFormat="1" applyFont="1" applyBorder="1" applyAlignment="1">
      <alignment horizontal="left"/>
    </xf>
    <xf numFmtId="9" fontId="12" fillId="0" borderId="0" xfId="12" applyNumberFormat="1" applyFont="1" applyAlignment="1">
      <alignment horizontal="left"/>
    </xf>
    <xf numFmtId="9" fontId="8" fillId="0" borderId="0" xfId="8" applyNumberFormat="1" applyFont="1" applyAlignment="1">
      <alignment horizontal="left"/>
    </xf>
    <xf numFmtId="1" fontId="9" fillId="0" borderId="4" xfId="11" applyNumberFormat="1" applyFont="1" applyBorder="1" applyAlignment="1">
      <alignment horizontal="left"/>
    </xf>
    <xf numFmtId="166" fontId="8" fillId="0" borderId="0" xfId="8" applyFont="1" applyBorder="1" applyAlignment="1">
      <alignment horizontal="left"/>
    </xf>
    <xf numFmtId="43" fontId="8" fillId="0" borderId="0" xfId="8" applyNumberFormat="1" applyFont="1" applyAlignment="1">
      <alignment horizontal="left"/>
    </xf>
    <xf numFmtId="2" fontId="8" fillId="0" borderId="0" xfId="8" applyNumberFormat="1" applyFont="1" applyAlignment="1">
      <alignment horizontal="left"/>
    </xf>
    <xf numFmtId="166" fontId="8" fillId="0" borderId="5" xfId="8" applyFont="1" applyBorder="1" applyAlignment="1">
      <alignment horizontal="left"/>
    </xf>
    <xf numFmtId="43" fontId="8" fillId="0" borderId="5" xfId="8" applyNumberFormat="1" applyFont="1" applyBorder="1" applyAlignment="1">
      <alignment horizontal="left"/>
    </xf>
    <xf numFmtId="174" fontId="9" fillId="0" borderId="7" xfId="13" applyNumberFormat="1" applyFont="1" applyBorder="1" applyAlignment="1">
      <alignment horizontal="left"/>
    </xf>
    <xf numFmtId="166" fontId="11" fillId="0" borderId="0" xfId="8" applyFont="1" applyAlignment="1">
      <alignment horizontal="left"/>
    </xf>
    <xf numFmtId="1" fontId="11" fillId="0" borderId="0" xfId="1" applyNumberFormat="1" applyFont="1" applyAlignment="1">
      <alignment horizontal="left"/>
    </xf>
    <xf numFmtId="175" fontId="10" fillId="0" borderId="0" xfId="1" applyNumberFormat="1" applyFont="1" applyAlignment="1">
      <alignment horizontal="left"/>
    </xf>
    <xf numFmtId="166" fontId="13" fillId="0" borderId="0" xfId="8" applyFont="1" applyAlignment="1">
      <alignment horizontal="left"/>
    </xf>
    <xf numFmtId="43" fontId="13" fillId="0" borderId="0" xfId="1" applyFont="1" applyAlignment="1">
      <alignment horizontal="left"/>
    </xf>
    <xf numFmtId="175" fontId="13" fillId="0" borderId="0" xfId="1" applyNumberFormat="1" applyFont="1" applyAlignment="1">
      <alignment horizontal="left"/>
    </xf>
    <xf numFmtId="168" fontId="10" fillId="0" borderId="0" xfId="8" applyNumberFormat="1" applyFont="1" applyAlignment="1">
      <alignment horizontal="left"/>
    </xf>
    <xf numFmtId="9" fontId="10" fillId="0" borderId="0" xfId="2" applyFont="1" applyAlignment="1">
      <alignment horizontal="left"/>
    </xf>
    <xf numFmtId="168" fontId="11" fillId="0" borderId="0" xfId="8" applyNumberFormat="1" applyFont="1" applyAlignment="1">
      <alignment horizontal="left"/>
    </xf>
    <xf numFmtId="14" fontId="9" fillId="0" borderId="0" xfId="9" applyNumberFormat="1" applyFont="1" applyFill="1">
      <alignment wrapText="1"/>
    </xf>
    <xf numFmtId="1" fontId="9" fillId="0" borderId="0" xfId="9" applyNumberFormat="1" applyFont="1" applyFill="1" applyAlignment="1"/>
    <xf numFmtId="14" fontId="9" fillId="0" borderId="2" xfId="10" applyNumberFormat="1" applyFont="1" applyFill="1" applyBorder="1">
      <alignment horizontal="right" wrapText="1"/>
    </xf>
    <xf numFmtId="3" fontId="8" fillId="0" borderId="0" xfId="1" applyNumberFormat="1" applyFont="1" applyFill="1"/>
    <xf numFmtId="167" fontId="12" fillId="0" borderId="0" xfId="1" applyNumberFormat="1" applyFont="1" applyFill="1"/>
    <xf numFmtId="169" fontId="12" fillId="0" borderId="0" xfId="10" applyFont="1" applyFill="1" applyBorder="1">
      <alignment horizontal="right" wrapText="1"/>
    </xf>
    <xf numFmtId="171" fontId="12" fillId="0" borderId="0" xfId="2" applyNumberFormat="1" applyFont="1" applyFill="1" applyAlignment="1">
      <alignment horizontal="right" wrapText="1"/>
    </xf>
    <xf numFmtId="3" fontId="8" fillId="0" borderId="0" xfId="11" applyNumberFormat="1" applyFont="1" applyFill="1" applyBorder="1"/>
    <xf numFmtId="166" fontId="9" fillId="0" borderId="4" xfId="11" applyFont="1" applyFill="1" applyBorder="1"/>
    <xf numFmtId="166" fontId="8" fillId="0" borderId="0" xfId="8" applyFont="1" applyFill="1"/>
    <xf numFmtId="9" fontId="12" fillId="0" borderId="0" xfId="8" applyNumberFormat="1" applyFont="1" applyFill="1"/>
    <xf numFmtId="166" fontId="8" fillId="0" borderId="0" xfId="8" applyFont="1" applyFill="1" applyBorder="1"/>
    <xf numFmtId="9" fontId="12" fillId="0" borderId="0" xfId="1" applyNumberFormat="1" applyFont="1" applyFill="1" applyBorder="1"/>
    <xf numFmtId="166" fontId="8" fillId="0" borderId="0" xfId="11" applyFont="1" applyFill="1" applyBorder="1"/>
    <xf numFmtId="9" fontId="12" fillId="0" borderId="0" xfId="11" applyNumberFormat="1" applyFont="1" applyFill="1" applyBorder="1"/>
    <xf numFmtId="43" fontId="9" fillId="0" borderId="4" xfId="11" applyNumberFormat="1" applyFont="1" applyFill="1" applyBorder="1" applyAlignment="1">
      <alignment horizontal="left"/>
    </xf>
    <xf numFmtId="9" fontId="8" fillId="0" borderId="0" xfId="8" applyNumberFormat="1" applyFont="1" applyFill="1"/>
    <xf numFmtId="166" fontId="8" fillId="0" borderId="5" xfId="8" applyFont="1" applyFill="1" applyBorder="1"/>
    <xf numFmtId="166" fontId="10" fillId="0" borderId="0" xfId="8" applyFont="1" applyFill="1"/>
    <xf numFmtId="1" fontId="8" fillId="0" borderId="0" xfId="11" applyNumberFormat="1" applyFont="1" applyBorder="1" applyAlignment="1">
      <alignment horizontal="left"/>
    </xf>
    <xf numFmtId="164" fontId="8" fillId="0" borderId="0" xfId="8" applyNumberFormat="1" applyFont="1" applyAlignment="1">
      <alignment horizontal="left"/>
    </xf>
    <xf numFmtId="166" fontId="9" fillId="0" borderId="0" xfId="13" applyNumberFormat="1" applyFont="1" applyFill="1" applyBorder="1"/>
    <xf numFmtId="166" fontId="9" fillId="0" borderId="0" xfId="13" applyNumberFormat="1" applyFont="1" applyBorder="1" applyAlignment="1">
      <alignment horizontal="left"/>
    </xf>
    <xf numFmtId="166" fontId="10" fillId="0" borderId="0" xfId="8" applyFont="1" applyBorder="1" applyAlignment="1">
      <alignment horizontal="left"/>
    </xf>
    <xf numFmtId="1" fontId="8" fillId="0" borderId="0" xfId="8" applyNumberFormat="1" applyFont="1" applyAlignment="1">
      <alignment horizontal="left"/>
    </xf>
    <xf numFmtId="177" fontId="8" fillId="0" borderId="0" xfId="8" applyNumberFormat="1" applyFont="1" applyAlignment="1">
      <alignment horizontal="left"/>
    </xf>
    <xf numFmtId="178" fontId="8" fillId="0" borderId="0" xfId="8" applyNumberFormat="1" applyFont="1" applyAlignment="1">
      <alignment horizontal="left"/>
    </xf>
    <xf numFmtId="166" fontId="9" fillId="0" borderId="0" xfId="11" applyFont="1" applyFill="1" applyBorder="1"/>
    <xf numFmtId="3" fontId="9" fillId="0" borderId="0" xfId="11" applyNumberFormat="1" applyFont="1" applyBorder="1" applyAlignment="1">
      <alignment horizontal="left"/>
    </xf>
    <xf numFmtId="9" fontId="15" fillId="0" borderId="0" xfId="0" applyNumberFormat="1" applyFont="1"/>
    <xf numFmtId="9" fontId="10" fillId="0" borderId="0" xfId="8" applyNumberFormat="1" applyFont="1" applyAlignment="1">
      <alignment horizontal="right"/>
    </xf>
    <xf numFmtId="9" fontId="11" fillId="0" borderId="0" xfId="8" applyNumberFormat="1" applyFont="1" applyFill="1" applyAlignment="1">
      <alignment horizontal="right"/>
    </xf>
    <xf numFmtId="9" fontId="8" fillId="0" borderId="0" xfId="0" applyNumberFormat="1" applyFont="1"/>
    <xf numFmtId="166" fontId="8" fillId="0" borderId="0" xfId="8" applyFont="1" applyAlignment="1">
      <alignment horizontal="right"/>
    </xf>
    <xf numFmtId="1" fontId="8" fillId="0" borderId="0" xfId="8" applyNumberFormat="1" applyFont="1" applyAlignment="1">
      <alignment horizontal="right"/>
    </xf>
    <xf numFmtId="1" fontId="8" fillId="0" borderId="0" xfId="8" applyNumberFormat="1" applyFont="1" applyFill="1" applyAlignment="1">
      <alignment horizontal="right"/>
    </xf>
    <xf numFmtId="9" fontId="8" fillId="0" borderId="0" xfId="8" applyNumberFormat="1" applyFont="1" applyAlignment="1">
      <alignment horizontal="right"/>
    </xf>
    <xf numFmtId="166" fontId="10" fillId="0" borderId="0" xfId="8" applyFont="1" applyAlignment="1">
      <alignment horizontal="right"/>
    </xf>
    <xf numFmtId="14" fontId="9" fillId="0" borderId="2" xfId="10" applyNumberFormat="1" applyFont="1" applyBorder="1" applyAlignment="1">
      <alignment horizontal="right" wrapText="1"/>
    </xf>
    <xf numFmtId="166" fontId="8" fillId="0" borderId="5" xfId="8" applyFont="1" applyBorder="1" applyAlignment="1">
      <alignment horizontal="right"/>
    </xf>
    <xf numFmtId="166" fontId="9" fillId="0" borderId="0" xfId="13" applyNumberFormat="1" applyFont="1" applyBorder="1" applyAlignment="1">
      <alignment horizontal="right"/>
    </xf>
    <xf numFmtId="166" fontId="11" fillId="0" borderId="0" xfId="8" applyFont="1" applyAlignment="1">
      <alignment horizontal="right"/>
    </xf>
    <xf numFmtId="0" fontId="16" fillId="0" borderId="0" xfId="0" applyFont="1" applyAlignment="1">
      <alignment horizontal="center"/>
    </xf>
    <xf numFmtId="166" fontId="10" fillId="0" borderId="8" xfId="8" applyFont="1" applyBorder="1"/>
    <xf numFmtId="166" fontId="8" fillId="0" borderId="9" xfId="8" applyFont="1" applyBorder="1" applyAlignment="1">
      <alignment horizontal="right"/>
    </xf>
    <xf numFmtId="9" fontId="8" fillId="0" borderId="8" xfId="8" applyNumberFormat="1" applyFont="1" applyBorder="1"/>
    <xf numFmtId="9" fontId="8" fillId="0" borderId="8" xfId="0" applyNumberFormat="1" applyFont="1" applyBorder="1"/>
    <xf numFmtId="166" fontId="8" fillId="0" borderId="9" xfId="8" applyFont="1" applyFill="1" applyBorder="1" applyAlignment="1">
      <alignment horizontal="right"/>
    </xf>
    <xf numFmtId="9" fontId="8" fillId="0" borderId="10" xfId="0" applyNumberFormat="1" applyFont="1" applyBorder="1"/>
    <xf numFmtId="166" fontId="8" fillId="0" borderId="11" xfId="8" applyFont="1" applyFill="1" applyBorder="1" applyAlignment="1">
      <alignment horizontal="right"/>
    </xf>
    <xf numFmtId="9" fontId="8" fillId="0" borderId="0" xfId="0" applyNumberFormat="1" applyFont="1" applyAlignment="1">
      <alignment horizontal="right"/>
    </xf>
    <xf numFmtId="166" fontId="17" fillId="0" borderId="0" xfId="8" applyFont="1" applyAlignment="1">
      <alignment horizontal="right" wrapText="1"/>
    </xf>
    <xf numFmtId="166" fontId="17" fillId="0" borderId="12" xfId="8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166" fontId="17" fillId="0" borderId="8" xfId="8" applyFont="1" applyBorder="1" applyAlignment="1">
      <alignment horizontal="right" vertical="center"/>
    </xf>
    <xf numFmtId="166" fontId="17" fillId="0" borderId="9" xfId="8" quotePrefix="1" applyFont="1" applyFill="1" applyBorder="1" applyAlignment="1">
      <alignment horizontal="right" vertical="center"/>
    </xf>
    <xf numFmtId="166" fontId="17" fillId="0" borderId="0" xfId="8" quotePrefix="1" applyFont="1" applyFill="1" applyAlignment="1">
      <alignment horizontal="right" vertical="center"/>
    </xf>
    <xf numFmtId="166" fontId="17" fillId="0" borderId="0" xfId="8" applyFont="1" applyAlignment="1">
      <alignment horizontal="right" vertical="center"/>
    </xf>
    <xf numFmtId="166" fontId="17" fillId="0" borderId="0" xfId="8" applyFont="1" applyAlignment="1">
      <alignment horizontal="right" vertical="center" wrapText="1"/>
    </xf>
  </cellXfs>
  <cellStyles count="14">
    <cellStyle name="Comma" xfId="1" builtinId="3"/>
    <cellStyle name="Normal" xfId="0" builtinId="0"/>
    <cellStyle name="Normal 2" xfId="8" xr:uid="{6335DF62-5A31-498C-BAD5-2A9682D4956B}"/>
    <cellStyle name="Normal 2 3 2" xfId="4" xr:uid="{706B12BA-BAE6-4172-9A2D-880D4F76536B}"/>
    <cellStyle name="Normal 3 2" xfId="6" xr:uid="{708A048C-6B72-4B27-A89C-08CCD97A78D2}"/>
    <cellStyle name="Normal 4 2" xfId="5" xr:uid="{250FFA02-AF6F-4CE4-B1C4-4D31E32A1998}"/>
    <cellStyle name="Normal 7" xfId="3" xr:uid="{BF139766-2CE1-45FF-B71E-118FDACE0548}"/>
    <cellStyle name="Percent" xfId="2" builtinId="5"/>
    <cellStyle name="Percent 2 2" xfId="7" xr:uid="{CA2CF80A-193D-4C1D-968A-CC248F7EC4B7}"/>
    <cellStyle name="Smart Percent" xfId="12" xr:uid="{024EB17B-C26B-4EA7-A712-E165EEAEF29B}"/>
    <cellStyle name="Smart Subtitle 1" xfId="10" xr:uid="{2CF00054-3D65-4D0F-8291-DCD9827A8228}"/>
    <cellStyle name="Smart Subtitle 2" xfId="9" xr:uid="{2CB17001-B665-4AD2-9C6B-A66C7F4C3294}"/>
    <cellStyle name="Smart Subtotal" xfId="11" xr:uid="{B480B92F-148A-4D5C-B9FB-8D47A388B858}"/>
    <cellStyle name="Smart Total" xfId="13" xr:uid="{CF31AE1B-E751-490B-8ED6-E6F6F24D205B}"/>
  </cellStyles>
  <dxfs count="0"/>
  <tableStyles count="0" defaultTableStyle="TableStyleMedium2" defaultPivotStyle="PivotStyleLight16"/>
  <colors>
    <mruColors>
      <color rgb="FF002776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txData>
          <cx:v>Monte carlo simulation chart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400" b="1">
              <a:latin typeface="Arial" panose="020B0604020202020204" pitchFamily="34" charset="0"/>
              <a:ea typeface="Arial" panose="020B0604020202020204" pitchFamily="34" charset="0"/>
              <a:cs typeface="Arial" panose="020B0604020202020204" pitchFamily="34" charset="0"/>
            </a:defRPr>
          </a:pPr>
          <a:r>
            <a:rPr lang="en-US" sz="14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rial" panose="020B0604020202020204" pitchFamily="34" charset="0"/>
              <a:cs typeface="Arial" panose="020B0604020202020204" pitchFamily="34" charset="0"/>
            </a:rPr>
            <a:t>Monte carlo simulation chart</a:t>
          </a:r>
        </a:p>
      </cx:txPr>
    </cx:title>
    <cx:plotArea>
      <cx:plotAreaRegion>
        <cx:series layoutId="clusteredColumn" uniqueId="{0C318982-AE70-4B41-8930-C59184A4D4B0}">
          <cx:dataLabels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1000" b="1">
                    <a:latin typeface="Arial" panose="020B0604020202020204" pitchFamily="34" charset="0"/>
                    <a:ea typeface="Arial" panose="020B0604020202020204" pitchFamily="34" charset="0"/>
                    <a:cs typeface="Arial" panose="020B0604020202020204" pitchFamily="34" charset="0"/>
                  </a:defRPr>
                </a:pPr>
                <a:endParaRPr lang="en-US" sz="1000" b="1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x:txPr>
            <cx:visibility seriesName="0" categoryName="0" value="1"/>
            <cx:separator>, </cx:separator>
            <cx:dataLabel idx="0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/>
                  </a:pPr>
                  <a:r>
                    <a:rPr lang="en-US" sz="1000" b="1" i="0" u="none" strike="noStrike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Arial" panose="020B0604020202020204" pitchFamily="34" charset="0"/>
                      <a:cs typeface="Arial" panose="020B0604020202020204" pitchFamily="34" charset="0"/>
                    </a:rPr>
                    <a:t>417</a:t>
                  </a:r>
                </a:p>
              </cx:txPr>
            </cx:dataLabel>
            <cx:dataLabel idx="2">
              <cx:txPr>
                <a:bodyPr spcFirstLastPara="1" vertOverflow="ellipsis" horzOverflow="overflow" wrap="square" lIns="0" tIns="0" rIns="0" bIns="0" anchor="ctr" anchorCtr="1"/>
                <a:lstStyle/>
                <a:p>
                  <a:pPr algn="ctr" rtl="0">
                    <a:defRPr/>
                  </a:pPr>
                  <a:r>
                    <a:rPr lang="en-US" sz="1000" b="1" i="0" u="none" strike="noStrike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Arial" panose="020B0604020202020204" pitchFamily="34" charset="0"/>
                      <a:cs typeface="Arial" panose="020B0604020202020204" pitchFamily="34" charset="0"/>
                    </a:rPr>
                    <a:t>284</a:t>
                  </a:r>
                </a:p>
              </cx:txPr>
            </cx:dataLabel>
          </cx:dataLabels>
          <cx:dataId val="0"/>
          <cx:layoutPr>
            <cx:binning intervalClosed="r" underflow="1.0000000000000006e-12">
              <cx:binCount val="15"/>
            </cx:binning>
          </cx:layoutPr>
        </cx:series>
      </cx:plotAreaRegion>
      <cx:axis id="0">
        <cx:catScaling gapWidth="0.150000006"/>
        <cx:title>
          <cx:tx>
            <cx:txData>
              <cx:v>rNPV value brackets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sz="1200" b="1">
                  <a:latin typeface="Arial" panose="020B0604020202020204" pitchFamily="34" charset="0"/>
                  <a:ea typeface="Arial" panose="020B0604020202020204" pitchFamily="34" charset="0"/>
                  <a:cs typeface="Arial" panose="020B0604020202020204" pitchFamily="34" charset="0"/>
                </a:defRPr>
              </a:pPr>
              <a:r>
                <a:rPr lang="en-US" sz="1200" b="1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rNPV value brackets</a:t>
              </a:r>
            </a:p>
          </cx:txPr>
        </cx:title>
        <cx:tickLabels/>
        <cx:numFmt formatCode="#,##0" sourceLinked="0"/>
        <cx:txPr>
          <a:bodyPr vertOverflow="overflow" horzOverflow="overflow" wrap="square" lIns="0" tIns="0" rIns="0" bIns="0"/>
          <a:lstStyle/>
          <a:p>
            <a:pPr algn="ctr" rtl="0">
              <a:defRPr sz="1000" b="0">
                <a:solidFill>
                  <a:srgbClr val="595959"/>
                </a:solidFill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endParaRPr lang="en-US" sz="1000">
              <a:latin typeface="Arial" panose="020B0604020202020204" pitchFamily="34" charset="0"/>
              <a:cs typeface="Arial" panose="020B0604020202020204" pitchFamily="34" charset="0"/>
            </a:endParaRPr>
          </a:p>
        </cx:txPr>
      </cx:axis>
      <cx:axis id="1">
        <cx:valScaling/>
        <cx:title>
          <cx:tx>
            <cx:txData>
              <cx:v>Count of rNPV values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>
                  <a:latin typeface="Arial" panose="020B0604020202020204" pitchFamily="34" charset="0"/>
                  <a:ea typeface="Arial" panose="020B0604020202020204" pitchFamily="34" charset="0"/>
                  <a:cs typeface="Arial" panose="020B0604020202020204" pitchFamily="34" charset="0"/>
                </a:defRPr>
              </a:pPr>
              <a:r>
                <a:rPr lang="en-US" sz="1200" b="1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Count of rNPV values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1000" b="0">
                <a:solidFill>
                  <a:srgbClr val="595959"/>
                </a:solidFill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endParaRPr lang="en-US" sz="1000">
              <a:latin typeface="Arial" panose="020B0604020202020204" pitchFamily="34" charset="0"/>
              <a:cs typeface="Arial" panose="020B0604020202020204" pitchFamily="34" charset="0"/>
            </a:endParaRPr>
          </a:p>
        </cx:txPr>
      </cx:axis>
    </cx:plotArea>
  </cx:chart>
  <cx:spPr>
    <a:noFill/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300718</xdr:colOff>
      <xdr:row>1</xdr:row>
      <xdr:rowOff>0</xdr:rowOff>
    </xdr:from>
    <xdr:to>
      <xdr:col>16</xdr:col>
      <xdr:colOff>285364</xdr:colOff>
      <xdr:row>24</xdr:row>
      <xdr:rowOff>41751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C36A85E8-8094-48F0-B2CB-63FE33CBA46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00718" y="185964"/>
              <a:ext cx="9709217" cy="431893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205\fas\Hlhz.net\dfs\aff88\Vision\UK\PL3%252520u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horKristjansson\Library\Caches\TemporaryItems\Outlook%20Temp\MERGER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917384/Documents/Kate%20documents/Valuations/Aptus/New%20folder/Modelling%20resources/Prevalence%20model%20example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205\fas\pwcdata\Project\Cadbury%20Schweppes\Models\LBO%20model%20-%20V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205\fas\ssf-dc\data\Clients\TECH%252520M&amp;A\A\Advanced%252520Power%252520Technologies\Project%252520Timberlands\XLS\Acq%252520Comps\Project%252520Timberlands%252520Acq%252520Comps%2525208-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NT\Temporary%252520Internet%252520Files\OLK1BC\Valu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205\fas\M&amp;VA\CIPS\Audit%20reviews\FY%2012-13\TUi\5.WACC\TUi%20Travel_WACC%20template%20v3.11_16101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205\fas\M&amp;VA\wp_vsg\CVC\Client\D%20-%20F\Daval\Research\Other%20inputs\WCInv\Darko%20WACC_biotechs_21_05_12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205\fas\M&amp;VA\Tax%20Valuations%20Group\2011\Trader%20Media\2.%20Dec%20valuation\3.%20Analysis%20and%20research\2.%20Comps\Comps%20-%20change%20in%20multiples%20v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205\fas\M&amp;VA\Tax%20Valuations%20Group\2011\Trader%20Media\2.%20Dec%20valuation\3.%20Analysis%20and%20research\2.%20Comps\Comps%20-%20change%20in%20multiples%20v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205\fas\suk-dc\data\Admin\Templates\Excel%252520templates\User%252520defined%252520charts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yp"/>
      <sheetName val="Summary"/>
      <sheetName val="AVP"/>
      <sheetName val="Valuation Analysis"/>
      <sheetName val="DCF Sauternes Case  (2)"/>
      <sheetName val="wacc"/>
      <sheetName val="Valo Sauternes Case "/>
      <sheetName val="Valo Medoc Case"/>
      <sheetName val="Detailed Sauternes Case"/>
      <sheetName val="Adjustments"/>
      <sheetName val="Detailed Medoc Case "/>
      <sheetName val="Q Medoc Case  Graph"/>
      <sheetName val="Q Medoc Case "/>
      <sheetName val="Q Medoc Case 28-01"/>
      <sheetName val="B vs Actual"/>
      <sheetName val="Allocation"/>
      <sheetName val="Working Capital"/>
      <sheetName val="Source graphs"/>
      <sheetName val="M Working Capital"/>
      <sheetName val="Graphs"/>
      <sheetName val="DCF Sauternes Case "/>
      <sheetName val="Q Medoc Case 28-01 adj."/>
      <sheetName val="Q Medoc Case 28-01 adjustments"/>
      <sheetName val="Q Medoc Case 28-01 unadj."/>
      <sheetName val="synthgrap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RGER"/>
      <sheetName val="Magenta"/>
      <sheetName val="Magenta Data"/>
      <sheetName val="Blue"/>
      <sheetName val="Blue Data"/>
      <sheetName val="Red"/>
      <sheetName val="Red Data"/>
      <sheetName val="Cyan"/>
      <sheetName val="Cyan Data"/>
      <sheetName val="Green"/>
      <sheetName val="Green Data"/>
      <sheetName val="Yellow"/>
      <sheetName val="Yellow Data"/>
      <sheetName val="IS"/>
      <sheetName val="LBO"/>
      <sheetName val="Sheet1"/>
      <sheetName val="Magen_x0005_G"/>
      <sheetName val="Impact model"/>
      <sheetName val="Changes"/>
      <sheetName val="GLA"/>
      <sheetName val="Rec"/>
      <sheetName val="LAR"/>
      <sheetName val="OFA"/>
      <sheetName val="JCT Fcst"/>
      <sheetName val="Brazil Relief"/>
      <sheetName val="Hoja1"/>
      <sheetName val="LAR Brazil"/>
      <sheetName val="JCT"/>
      <sheetName val="GLA Mar Billing"/>
      <sheetName val="GLA Feb Billing"/>
      <sheetName val="GLA Feb Billing Adj"/>
      <sheetName val="Syndication Sport Summary"/>
      <sheetName val="PCTV "/>
      <sheetName val="Big Deals"/>
      <sheetName val="Inputs"/>
      <sheetName val="Edge 10797 Drilling Inventory"/>
      <sheetName val="Nicks excl B&amp;C"/>
      <sheetName val="V1B"/>
      <sheetName val="V1C"/>
      <sheetName val="Nicks"/>
      <sheetName val="Stock"/>
      <sheetName val="Existing cap structure"/>
      <sheetName val="Long-Term Care Comps"/>
      <sheetName val="2 YR Reg"/>
      <sheetName val="Synergy DCF"/>
      <sheetName val="Valuation DCF"/>
      <sheetName val="BELO Cash Flow"/>
      <sheetName val="FxdChg"/>
      <sheetName val="Transaction"/>
      <sheetName val="SHTCO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FDSCACHE__"/>
      <sheetName val="PwC--&gt;"/>
      <sheetName val="Graphs for report"/>
      <sheetName val="DCF"/>
      <sheetName val="AB success tree (Evaluate)"/>
      <sheetName val="AB success tree (PwC)"/>
      <sheetName val="Zipf"/>
      <sheetName val="Historical P&amp;L"/>
      <sheetName val="Piramal--&gt;"/>
      <sheetName val="Assumptions"/>
      <sheetName val="Consolidated Cash flow output"/>
      <sheetName val="NeuraCeq--&gt;"/>
      <sheetName val="AD &amp; MCI Incidences"/>
      <sheetName val="NeuraCeq Assumptions"/>
      <sheetName val="NeuraCeq P&amp;L"/>
      <sheetName val="Pipeline--&gt;"/>
      <sheetName val="Pipeline Assumptions"/>
      <sheetName val="FSPG P&amp;L"/>
      <sheetName val="Bombesin P&amp;L"/>
      <sheetName val="Tau P&amp;L"/>
      <sheetName val="30 Sep 2015 -&gt;"/>
      <sheetName val="Sep 2015 BS"/>
      <sheetName val="Sep 2015 PL"/>
      <sheetName val="Consolidated P&amp;L -&gt;"/>
      <sheetName val="2013"/>
      <sheetName val="2014"/>
      <sheetName val="2015"/>
      <sheetName val="9.201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">
          <cell r="A1" t="str">
            <v>Project Push</v>
          </cell>
        </row>
        <row r="2">
          <cell r="A2" t="str">
            <v>Consolidated P&amp;L</v>
          </cell>
        </row>
        <row r="13">
          <cell r="H13" t="str">
            <v xml:space="preserve">For the Fiscal Year ended March 31, </v>
          </cell>
        </row>
        <row r="14">
          <cell r="H14">
            <v>2016</v>
          </cell>
          <cell r="J14">
            <v>2017</v>
          </cell>
          <cell r="L14">
            <v>2018</v>
          </cell>
          <cell r="N14">
            <v>2019</v>
          </cell>
          <cell r="P14">
            <v>2020</v>
          </cell>
          <cell r="R14">
            <v>2021</v>
          </cell>
          <cell r="T14">
            <v>2022</v>
          </cell>
          <cell r="V14">
            <v>2023</v>
          </cell>
          <cell r="X14">
            <v>2024</v>
          </cell>
          <cell r="Z14">
            <v>2025</v>
          </cell>
          <cell r="AB14">
            <v>2026</v>
          </cell>
          <cell r="AD14">
            <v>2027</v>
          </cell>
          <cell r="AF14">
            <v>2028</v>
          </cell>
          <cell r="AH14">
            <v>2029</v>
          </cell>
          <cell r="AJ14">
            <v>2030</v>
          </cell>
        </row>
        <row r="15">
          <cell r="A15" t="str">
            <v>Product &amp; Royalty Revenue</v>
          </cell>
          <cell r="G15" t="str">
            <v>Inclusion</v>
          </cell>
        </row>
        <row r="16">
          <cell r="B16" t="str">
            <v>NeuraCeq</v>
          </cell>
          <cell r="G16">
            <v>1</v>
          </cell>
          <cell r="H16">
            <v>3.7152567036555002</v>
          </cell>
          <cell r="J16">
            <v>14.279154813802627</v>
          </cell>
          <cell r="L16">
            <v>16.208823764945016</v>
          </cell>
          <cell r="N16">
            <v>23.430821618508606</v>
          </cell>
          <cell r="P16">
            <v>69.179076236208942</v>
          </cell>
          <cell r="R16">
            <v>125.36948204116442</v>
          </cell>
          <cell r="T16">
            <v>218.04005390118297</v>
          </cell>
          <cell r="V16">
            <v>353.91814229901922</v>
          </cell>
          <cell r="X16">
            <v>433.58788562676074</v>
          </cell>
          <cell r="Z16">
            <v>429.61723636480792</v>
          </cell>
          <cell r="AB16">
            <v>428.06814319020259</v>
          </cell>
          <cell r="AD16">
            <v>427.81604819623601</v>
          </cell>
          <cell r="AF16">
            <v>427.86260339834206</v>
          </cell>
          <cell r="AH16">
            <v>423.10777395100592</v>
          </cell>
          <cell r="AJ16">
            <v>420.58658567381548</v>
          </cell>
        </row>
        <row r="17">
          <cell r="B17" t="str">
            <v>FSPG</v>
          </cell>
          <cell r="G17">
            <v>1</v>
          </cell>
          <cell r="H17">
            <v>0</v>
          </cell>
          <cell r="J17">
            <v>0</v>
          </cell>
          <cell r="L17">
            <v>0</v>
          </cell>
          <cell r="N17">
            <v>0</v>
          </cell>
          <cell r="P17">
            <v>0</v>
          </cell>
          <cell r="R17">
            <v>4.710051774709572</v>
          </cell>
          <cell r="T17">
            <v>11.044984704305083</v>
          </cell>
          <cell r="V17">
            <v>26.413733335084807</v>
          </cell>
          <cell r="X17">
            <v>55.071244556205251</v>
          </cell>
          <cell r="Z17">
            <v>81.318402852903532</v>
          </cell>
          <cell r="AB17">
            <v>106.71707471713223</v>
          </cell>
          <cell r="AD17">
            <v>116.68987771739309</v>
          </cell>
          <cell r="AF17">
            <v>100.06157014266455</v>
          </cell>
          <cell r="AH17">
            <v>91.056028829824768</v>
          </cell>
          <cell r="AJ17">
            <v>89.234908253228269</v>
          </cell>
        </row>
        <row r="18">
          <cell r="B18" t="str">
            <v>Bombesin</v>
          </cell>
          <cell r="G18">
            <v>1</v>
          </cell>
          <cell r="H18">
            <v>0</v>
          </cell>
          <cell r="J18">
            <v>0</v>
          </cell>
          <cell r="L18">
            <v>0</v>
          </cell>
          <cell r="N18">
            <v>0</v>
          </cell>
          <cell r="P18">
            <v>5.8449666782700005</v>
          </cell>
          <cell r="R18">
            <v>14.621375162078998</v>
          </cell>
          <cell r="T18">
            <v>38.281498354211422</v>
          </cell>
          <cell r="V18">
            <v>85.931463027466492</v>
          </cell>
          <cell r="X18">
            <v>156.2368999562598</v>
          </cell>
          <cell r="Z18">
            <v>186.71809296656895</v>
          </cell>
          <cell r="AB18">
            <v>171.05902140838316</v>
          </cell>
          <cell r="AD18">
            <v>158.85846297149538</v>
          </cell>
          <cell r="AF18">
            <v>141.54667681590186</v>
          </cell>
          <cell r="AH18">
            <v>124.15341098536642</v>
          </cell>
          <cell r="AJ18">
            <v>123.75996712856644</v>
          </cell>
        </row>
        <row r="19">
          <cell r="B19" t="str">
            <v>Tau</v>
          </cell>
          <cell r="G19">
            <v>1</v>
          </cell>
          <cell r="H19">
            <v>0</v>
          </cell>
          <cell r="J19">
            <v>0</v>
          </cell>
          <cell r="L19">
            <v>0</v>
          </cell>
          <cell r="N19">
            <v>0</v>
          </cell>
          <cell r="P19">
            <v>0</v>
          </cell>
          <cell r="R19">
            <v>0</v>
          </cell>
          <cell r="T19">
            <v>10.723934779495668</v>
          </cell>
          <cell r="V19">
            <v>37.438915823225464</v>
          </cell>
          <cell r="X19">
            <v>112.83083598218293</v>
          </cell>
          <cell r="Z19">
            <v>228.6741302115727</v>
          </cell>
          <cell r="AB19">
            <v>372.91310716941018</v>
          </cell>
          <cell r="AD19">
            <v>436.85384903683098</v>
          </cell>
          <cell r="AF19">
            <v>456.5807927452193</v>
          </cell>
          <cell r="AH19">
            <v>454.94000746909978</v>
          </cell>
          <cell r="AJ19">
            <v>453.27103692928335</v>
          </cell>
        </row>
        <row r="20">
          <cell r="C20" t="str">
            <v>Total</v>
          </cell>
          <cell r="H20">
            <v>3.7152567036555002</v>
          </cell>
          <cell r="J20">
            <v>14.279154813802627</v>
          </cell>
          <cell r="L20">
            <v>16.208823764945016</v>
          </cell>
          <cell r="N20">
            <v>23.430821618508606</v>
          </cell>
          <cell r="P20">
            <v>75.02404291447894</v>
          </cell>
          <cell r="R20">
            <v>144.70090897795299</v>
          </cell>
          <cell r="T20">
            <v>278.09047173919515</v>
          </cell>
          <cell r="V20">
            <v>503.70225448479596</v>
          </cell>
          <cell r="X20">
            <v>757.72686612140876</v>
          </cell>
          <cell r="Z20">
            <v>926.32786239585312</v>
          </cell>
          <cell r="AB20">
            <v>1078.7573464851282</v>
          </cell>
          <cell r="AD20">
            <v>1140.2182379219555</v>
          </cell>
          <cell r="AF20">
            <v>1126.0516431021279</v>
          </cell>
          <cell r="AH20">
            <v>1093.257221235297</v>
          </cell>
          <cell r="AJ20">
            <v>1086.8524979848935</v>
          </cell>
        </row>
        <row r="22">
          <cell r="A22" t="str">
            <v>Royalty Revenue</v>
          </cell>
        </row>
        <row r="23">
          <cell r="B23" t="str">
            <v>NeuraCeq</v>
          </cell>
          <cell r="G23">
            <v>1</v>
          </cell>
          <cell r="H23">
            <v>0.20391514865549998</v>
          </cell>
          <cell r="J23">
            <v>0.560766658802625</v>
          </cell>
          <cell r="L23">
            <v>0.99408634969556253</v>
          </cell>
          <cell r="N23">
            <v>2.6508969325215004</v>
          </cell>
          <cell r="P23">
            <v>11.954389757489681</v>
          </cell>
          <cell r="R23">
            <v>19.075350139966265</v>
          </cell>
          <cell r="T23">
            <v>26.367226077365519</v>
          </cell>
          <cell r="V23">
            <v>26.33496942089748</v>
          </cell>
          <cell r="X23">
            <v>33.389001415922927</v>
          </cell>
          <cell r="Z23">
            <v>29.212352449062585</v>
          </cell>
          <cell r="AB23">
            <v>28.653361621239959</v>
          </cell>
          <cell r="AD23">
            <v>28.747202356988865</v>
          </cell>
          <cell r="AF23">
            <v>28.841981500095251</v>
          </cell>
          <cell r="AH23">
            <v>28.937708434632704</v>
          </cell>
          <cell r="AJ23">
            <v>29.034392638515534</v>
          </cell>
        </row>
        <row r="24">
          <cell r="B24" t="str">
            <v>FSPG</v>
          </cell>
          <cell r="G24">
            <v>1</v>
          </cell>
          <cell r="H24">
            <v>0</v>
          </cell>
          <cell r="J24">
            <v>0</v>
          </cell>
          <cell r="L24">
            <v>0</v>
          </cell>
          <cell r="N24">
            <v>0</v>
          </cell>
          <cell r="P24">
            <v>0</v>
          </cell>
          <cell r="R24">
            <v>9.2353956366854353E-2</v>
          </cell>
          <cell r="T24">
            <v>0.21656832753539379</v>
          </cell>
          <cell r="V24">
            <v>0.51791633990362362</v>
          </cell>
          <cell r="X24">
            <v>1.0798283246314755</v>
          </cell>
          <cell r="Z24">
            <v>1.5944784873118341</v>
          </cell>
          <cell r="AB24">
            <v>2.0924916611202402</v>
          </cell>
          <cell r="AD24">
            <v>2.2880368179880999</v>
          </cell>
          <cell r="AF24">
            <v>1.9619915714247953</v>
          </cell>
          <cell r="AH24">
            <v>1.7854123299965643</v>
          </cell>
          <cell r="AJ24">
            <v>1.7497040833966326</v>
          </cell>
        </row>
        <row r="25">
          <cell r="B25" t="str">
            <v>Bombesin</v>
          </cell>
          <cell r="G25">
            <v>1</v>
          </cell>
          <cell r="H25">
            <v>0</v>
          </cell>
          <cell r="J25">
            <v>0</v>
          </cell>
          <cell r="L25">
            <v>0</v>
          </cell>
          <cell r="N25">
            <v>0</v>
          </cell>
          <cell r="P25">
            <v>0.11460718977000001</v>
          </cell>
          <cell r="R25">
            <v>0.286693630629</v>
          </cell>
          <cell r="T25">
            <v>0.75061761478845923</v>
          </cell>
          <cell r="V25">
            <v>1.6849306475973822</v>
          </cell>
          <cell r="X25">
            <v>3.0634686265933295</v>
          </cell>
          <cell r="Z25">
            <v>3.6611390777758617</v>
          </cell>
          <cell r="AB25">
            <v>3.3540984589879055</v>
          </cell>
          <cell r="AD25">
            <v>3.1148718229704979</v>
          </cell>
          <cell r="AF25">
            <v>2.7754250356059194</v>
          </cell>
          <cell r="AH25">
            <v>2.4343806075562044</v>
          </cell>
          <cell r="AJ25">
            <v>2.4266660221287539</v>
          </cell>
        </row>
        <row r="26">
          <cell r="B26" t="str">
            <v>Tau</v>
          </cell>
          <cell r="G26">
            <v>1</v>
          </cell>
          <cell r="H26">
            <v>0</v>
          </cell>
          <cell r="J26">
            <v>0</v>
          </cell>
          <cell r="L26">
            <v>0</v>
          </cell>
          <cell r="N26">
            <v>0</v>
          </cell>
          <cell r="P26">
            <v>0</v>
          </cell>
          <cell r="R26">
            <v>0</v>
          </cell>
          <cell r="T26">
            <v>0.21027323097050329</v>
          </cell>
          <cell r="V26">
            <v>0.73409638869069538</v>
          </cell>
          <cell r="X26">
            <v>2.2123693329839789</v>
          </cell>
          <cell r="Z26">
            <v>4.4838064747367197</v>
          </cell>
          <cell r="AB26">
            <v>7.3120217092041209</v>
          </cell>
          <cell r="AD26">
            <v>8.5657617458202147</v>
          </cell>
          <cell r="AF26">
            <v>8.9525645636317517</v>
          </cell>
          <cell r="AH26">
            <v>8.9203923033156816</v>
          </cell>
          <cell r="AJ26">
            <v>8.887667390770261</v>
          </cell>
        </row>
        <row r="27">
          <cell r="C27" t="str">
            <v>Total</v>
          </cell>
          <cell r="H27">
            <v>0.20391514865549998</v>
          </cell>
          <cell r="J27">
            <v>0.560766658802625</v>
          </cell>
          <cell r="L27">
            <v>0.99408634969556253</v>
          </cell>
          <cell r="N27">
            <v>2.6508969325215004</v>
          </cell>
          <cell r="P27">
            <v>12.068996947259681</v>
          </cell>
          <cell r="R27">
            <v>19.454397726962117</v>
          </cell>
          <cell r="T27">
            <v>27.544685250659878</v>
          </cell>
          <cell r="V27">
            <v>29.271912797089183</v>
          </cell>
          <cell r="X27">
            <v>39.744667700131714</v>
          </cell>
          <cell r="Z27">
            <v>38.951776488886999</v>
          </cell>
          <cell r="AB27">
            <v>41.411973450552225</v>
          </cell>
          <cell r="AD27">
            <v>42.715872743767676</v>
          </cell>
          <cell r="AF27">
            <v>42.531962670757721</v>
          </cell>
          <cell r="AH27">
            <v>42.077893675501151</v>
          </cell>
          <cell r="AJ27">
            <v>42.098430134811181</v>
          </cell>
        </row>
        <row r="29">
          <cell r="A29" t="str">
            <v>Bayer Royalties</v>
          </cell>
        </row>
        <row r="30">
          <cell r="B30" t="str">
            <v>NeuraCeq</v>
          </cell>
          <cell r="G30">
            <v>1</v>
          </cell>
          <cell r="H30">
            <v>-0.19483103517480002</v>
          </cell>
          <cell r="J30">
            <v>-0.69827330188070003</v>
          </cell>
          <cell r="L30">
            <v>-0.78531595877807803</v>
          </cell>
          <cell r="N30">
            <v>-1.3024675532210843</v>
          </cell>
          <cell r="P30">
            <v>-3.7495727601473945</v>
          </cell>
          <cell r="R30">
            <v>-6.7951452947100952</v>
          </cell>
          <cell r="T30">
            <v>-12.335150699052509</v>
          </cell>
          <cell r="V30">
            <v>-22.541348299677928</v>
          </cell>
          <cell r="X30">
            <v>-28.2939777823639</v>
          </cell>
          <cell r="Z30">
            <v>-28.618533128721602</v>
          </cell>
          <cell r="AB30">
            <v>-28.304658567040541</v>
          </cell>
          <cell r="AD30">
            <v>-28.301013906546437</v>
          </cell>
          <cell r="AF30">
            <v>-28.33046162550874</v>
          </cell>
          <cell r="AH30">
            <v>-27.8320002994997</v>
          </cell>
          <cell r="AJ30">
            <v>-27.649045128124619</v>
          </cell>
        </row>
        <row r="31">
          <cell r="B31" t="str">
            <v>FSPG</v>
          </cell>
          <cell r="G31">
            <v>1</v>
          </cell>
          <cell r="H31">
            <v>0</v>
          </cell>
          <cell r="J31">
            <v>0</v>
          </cell>
          <cell r="L31">
            <v>0</v>
          </cell>
          <cell r="N31">
            <v>0</v>
          </cell>
          <cell r="P31">
            <v>0</v>
          </cell>
          <cell r="R31">
            <v>-0.13853093455028151</v>
          </cell>
          <cell r="T31">
            <v>-0.32485249130309068</v>
          </cell>
          <cell r="V31">
            <v>-0.77687450985543538</v>
          </cell>
          <cell r="X31">
            <v>-1.619742486947213</v>
          </cell>
          <cell r="Z31">
            <v>-2.3917177309677506</v>
          </cell>
          <cell r="AB31">
            <v>-3.1387374916803594</v>
          </cell>
          <cell r="AD31">
            <v>-3.4320552269821492</v>
          </cell>
          <cell r="AF31">
            <v>-2.9429873571371927</v>
          </cell>
          <cell r="AH31">
            <v>-2.678118494994846</v>
          </cell>
          <cell r="AJ31">
            <v>-2.6245561250949492</v>
          </cell>
        </row>
        <row r="32">
          <cell r="B32" t="str">
            <v>Bombesin</v>
          </cell>
          <cell r="G32">
            <v>1</v>
          </cell>
          <cell r="H32">
            <v>0</v>
          </cell>
          <cell r="J32">
            <v>0</v>
          </cell>
          <cell r="L32">
            <v>0</v>
          </cell>
          <cell r="N32">
            <v>0</v>
          </cell>
          <cell r="P32">
            <v>-0.17191078465499998</v>
          </cell>
          <cell r="R32">
            <v>-0.43004044594349994</v>
          </cell>
          <cell r="T32">
            <v>-1.1259264221826888</v>
          </cell>
          <cell r="V32">
            <v>-2.5273959713960727</v>
          </cell>
          <cell r="X32">
            <v>-4.5952029398899938</v>
          </cell>
          <cell r="Z32">
            <v>-5.4917086166637921</v>
          </cell>
          <cell r="AB32">
            <v>-5.031147688481858</v>
          </cell>
          <cell r="AD32">
            <v>-4.6723077344557469</v>
          </cell>
          <cell r="AF32">
            <v>-4.1631375534088786</v>
          </cell>
          <cell r="AH32">
            <v>-3.6515709113343058</v>
          </cell>
          <cell r="AJ32">
            <v>-3.6399990331931309</v>
          </cell>
        </row>
        <row r="33">
          <cell r="B33" t="str">
            <v>Tau</v>
          </cell>
          <cell r="G33">
            <v>1</v>
          </cell>
        </row>
        <row r="34">
          <cell r="C34" t="str">
            <v>Total</v>
          </cell>
          <cell r="H34">
            <v>-0.19483103517480002</v>
          </cell>
          <cell r="J34">
            <v>-0.69827330188070003</v>
          </cell>
          <cell r="L34">
            <v>-0.78531595877807803</v>
          </cell>
          <cell r="N34">
            <v>-1.3024675532210843</v>
          </cell>
          <cell r="P34">
            <v>-3.9214835448023946</v>
          </cell>
          <cell r="R34">
            <v>-7.363716675203877</v>
          </cell>
          <cell r="T34">
            <v>-13.785929612538288</v>
          </cell>
          <cell r="V34">
            <v>-25.845618780929435</v>
          </cell>
          <cell r="X34">
            <v>-34.508923209201107</v>
          </cell>
          <cell r="Z34">
            <v>-36.501959476353143</v>
          </cell>
          <cell r="AB34">
            <v>-36.474543747202759</v>
          </cell>
          <cell r="AD34">
            <v>-36.405376867984337</v>
          </cell>
          <cell r="AF34">
            <v>-35.436586536054811</v>
          </cell>
          <cell r="AH34">
            <v>-34.161689705828849</v>
          </cell>
          <cell r="AJ34">
            <v>-33.913600286412695</v>
          </cell>
        </row>
        <row r="36">
          <cell r="A36" t="str">
            <v>Other Royalties</v>
          </cell>
        </row>
        <row r="37">
          <cell r="B37" t="str">
            <v>NeuraCeq</v>
          </cell>
          <cell r="G37">
            <v>1</v>
          </cell>
          <cell r="H37">
            <v>-0.17556707775000002</v>
          </cell>
          <cell r="J37">
            <v>-0.68591940775000015</v>
          </cell>
          <cell r="L37">
            <v>-0.76073687076247265</v>
          </cell>
          <cell r="N37">
            <v>-1.0389962342993553</v>
          </cell>
          <cell r="P37">
            <v>-7.8612343239359639</v>
          </cell>
          <cell r="R37">
            <v>-5.3147065950599082</v>
          </cell>
          <cell r="T37">
            <v>-11.250554504143569</v>
          </cell>
          <cell r="V37">
            <v>-28.482485559030955</v>
          </cell>
          <cell r="X37">
            <v>-35.017899578975403</v>
          </cell>
          <cell r="Z37">
            <v>-30.036439552417082</v>
          </cell>
          <cell r="AB37">
            <v>-29.947330341206634</v>
          </cell>
          <cell r="AD37">
            <v>-29.916196125532245</v>
          </cell>
          <cell r="AF37">
            <v>-29.911855970842211</v>
          </cell>
          <cell r="AH37">
            <v>-29.475305896473586</v>
          </cell>
          <cell r="AJ37">
            <v>-29.239697373176991</v>
          </cell>
        </row>
        <row r="38">
          <cell r="B38" t="str">
            <v>FSPG</v>
          </cell>
          <cell r="G38">
            <v>1</v>
          </cell>
        </row>
        <row r="39">
          <cell r="B39" t="str">
            <v>Bombesin</v>
          </cell>
          <cell r="G39">
            <v>1</v>
          </cell>
          <cell r="H39">
            <v>0</v>
          </cell>
          <cell r="J39">
            <v>0</v>
          </cell>
          <cell r="L39">
            <v>0</v>
          </cell>
          <cell r="N39">
            <v>0</v>
          </cell>
          <cell r="P39">
            <v>-0.11460718977000001</v>
          </cell>
          <cell r="R39">
            <v>-0.286693630629</v>
          </cell>
          <cell r="T39">
            <v>-0.75061761478845923</v>
          </cell>
          <cell r="V39">
            <v>-1.6849306475973822</v>
          </cell>
          <cell r="X39">
            <v>-3.0634686265933295</v>
          </cell>
          <cell r="Z39">
            <v>-3.6611390777758617</v>
          </cell>
          <cell r="AB39">
            <v>-3.3540984589879055</v>
          </cell>
          <cell r="AD39">
            <v>-3.1148718229704979</v>
          </cell>
          <cell r="AF39">
            <v>-2.7754250356059194</v>
          </cell>
          <cell r="AH39">
            <v>-2.4343806075562044</v>
          </cell>
          <cell r="AJ39">
            <v>-2.4266660221287539</v>
          </cell>
        </row>
        <row r="40">
          <cell r="B40" t="str">
            <v>Tau</v>
          </cell>
          <cell r="G40">
            <v>1</v>
          </cell>
          <cell r="H40">
            <v>0</v>
          </cell>
          <cell r="J40">
            <v>0</v>
          </cell>
          <cell r="L40">
            <v>0</v>
          </cell>
          <cell r="N40">
            <v>0</v>
          </cell>
          <cell r="P40">
            <v>0</v>
          </cell>
          <cell r="R40">
            <v>0</v>
          </cell>
          <cell r="T40">
            <v>-0.52568307742625819</v>
          </cell>
          <cell r="V40">
            <v>-1.8352409717267386</v>
          </cell>
          <cell r="X40">
            <v>-8.798073332459948</v>
          </cell>
          <cell r="Z40">
            <v>-21.138572661578522</v>
          </cell>
          <cell r="AB40">
            <v>-40.838775982214429</v>
          </cell>
          <cell r="AD40">
            <v>-25.623966110370752</v>
          </cell>
          <cell r="AF40">
            <v>-27.217940536342876</v>
          </cell>
          <cell r="AH40">
            <v>-27.073165364920566</v>
          </cell>
          <cell r="AJ40">
            <v>-26.925903258466178</v>
          </cell>
        </row>
        <row r="41">
          <cell r="C41" t="str">
            <v>Total</v>
          </cell>
          <cell r="H41">
            <v>-0.17556707775000002</v>
          </cell>
          <cell r="J41">
            <v>-0.68591940775000015</v>
          </cell>
          <cell r="L41">
            <v>-0.76073687076247265</v>
          </cell>
          <cell r="N41">
            <v>-1.0389962342993553</v>
          </cell>
          <cell r="P41">
            <v>-7.9758415137059639</v>
          </cell>
          <cell r="R41">
            <v>-5.6014002256889084</v>
          </cell>
          <cell r="T41">
            <v>-12.526855196358285</v>
          </cell>
          <cell r="V41">
            <v>-32.002657178355079</v>
          </cell>
          <cell r="X41">
            <v>-46.879441538028679</v>
          </cell>
          <cell r="Z41">
            <v>-54.836151291771465</v>
          </cell>
          <cell r="AB41">
            <v>-74.140204782408972</v>
          </cell>
          <cell r="AD41">
            <v>-58.655034058873497</v>
          </cell>
          <cell r="AF41">
            <v>-59.905221542791011</v>
          </cell>
          <cell r="AH41">
            <v>-58.982851868950355</v>
          </cell>
          <cell r="AJ41">
            <v>-58.592266653771922</v>
          </cell>
        </row>
        <row r="43">
          <cell r="A43" t="str">
            <v>Milestone Payments</v>
          </cell>
        </row>
        <row r="44">
          <cell r="B44" t="str">
            <v>NeuraCeq</v>
          </cell>
          <cell r="G44">
            <v>1</v>
          </cell>
          <cell r="H44">
            <v>-1.9602899999999999</v>
          </cell>
          <cell r="J44">
            <v>-1.8513850000000001</v>
          </cell>
          <cell r="L44">
            <v>-0.43562000000000006</v>
          </cell>
          <cell r="N44">
            <v>0.59292722222222238</v>
          </cell>
          <cell r="P44">
            <v>-1.633575</v>
          </cell>
          <cell r="R44">
            <v>3.956881666666666</v>
          </cell>
          <cell r="T44">
            <v>2.9646361111111097</v>
          </cell>
          <cell r="V44">
            <v>0</v>
          </cell>
          <cell r="X44">
            <v>0</v>
          </cell>
          <cell r="Z44">
            <v>0</v>
          </cell>
          <cell r="AB44">
            <v>0</v>
          </cell>
          <cell r="AD44">
            <v>0</v>
          </cell>
          <cell r="AF44">
            <v>0</v>
          </cell>
          <cell r="AH44">
            <v>0</v>
          </cell>
          <cell r="AJ44">
            <v>0</v>
          </cell>
        </row>
        <row r="45">
          <cell r="B45" t="str">
            <v>FSPG</v>
          </cell>
          <cell r="G45">
            <v>1</v>
          </cell>
        </row>
        <row r="46">
          <cell r="B46" t="str">
            <v>Bombesin</v>
          </cell>
          <cell r="G46">
            <v>1</v>
          </cell>
          <cell r="H46">
            <v>0</v>
          </cell>
          <cell r="J46">
            <v>0</v>
          </cell>
          <cell r="L46">
            <v>0</v>
          </cell>
          <cell r="N46">
            <v>0</v>
          </cell>
          <cell r="P46">
            <v>0</v>
          </cell>
          <cell r="R46">
            <v>0</v>
          </cell>
          <cell r="T46">
            <v>0</v>
          </cell>
          <cell r="V46">
            <v>0</v>
          </cell>
          <cell r="X46">
            <v>0</v>
          </cell>
          <cell r="Z46">
            <v>0</v>
          </cell>
          <cell r="AB46">
            <v>0</v>
          </cell>
          <cell r="AD46">
            <v>0</v>
          </cell>
          <cell r="AF46">
            <v>0</v>
          </cell>
          <cell r="AH46">
            <v>0</v>
          </cell>
          <cell r="AJ46">
            <v>0</v>
          </cell>
        </row>
        <row r="47">
          <cell r="B47" t="str">
            <v>Tau</v>
          </cell>
          <cell r="G47">
            <v>1</v>
          </cell>
          <cell r="H47">
            <v>-1.0890500000000001</v>
          </cell>
          <cell r="J47">
            <v>-2.1781000000000001</v>
          </cell>
          <cell r="L47">
            <v>-4.3562000000000003</v>
          </cell>
          <cell r="N47">
            <v>-4.3562000000000003</v>
          </cell>
          <cell r="P47">
            <v>-8.7124000000000006</v>
          </cell>
          <cell r="R47">
            <v>0</v>
          </cell>
          <cell r="T47">
            <v>0</v>
          </cell>
          <cell r="V47">
            <v>0</v>
          </cell>
          <cell r="X47">
            <v>0</v>
          </cell>
          <cell r="Z47">
            <v>0</v>
          </cell>
          <cell r="AB47">
            <v>0</v>
          </cell>
          <cell r="AD47">
            <v>0</v>
          </cell>
          <cell r="AF47">
            <v>0</v>
          </cell>
          <cell r="AH47">
            <v>0</v>
          </cell>
          <cell r="AJ47">
            <v>0</v>
          </cell>
        </row>
        <row r="48">
          <cell r="C48" t="str">
            <v>Total</v>
          </cell>
          <cell r="H48">
            <v>-3.0493399999999999</v>
          </cell>
          <cell r="J48">
            <v>-4.0294850000000002</v>
          </cell>
          <cell r="L48">
            <v>-4.7918200000000004</v>
          </cell>
          <cell r="N48">
            <v>-3.7632727777777779</v>
          </cell>
          <cell r="P48">
            <v>-10.345975000000001</v>
          </cell>
          <cell r="R48">
            <v>3.956881666666666</v>
          </cell>
          <cell r="T48">
            <v>2.9646361111111097</v>
          </cell>
          <cell r="V48">
            <v>0</v>
          </cell>
          <cell r="X48">
            <v>0</v>
          </cell>
          <cell r="Z48">
            <v>0</v>
          </cell>
          <cell r="AB48">
            <v>0</v>
          </cell>
          <cell r="AD48">
            <v>0</v>
          </cell>
          <cell r="AF48">
            <v>0</v>
          </cell>
          <cell r="AH48">
            <v>0</v>
          </cell>
          <cell r="AJ48">
            <v>0</v>
          </cell>
        </row>
        <row r="50">
          <cell r="A50" t="str">
            <v>Net Milestones &amp; Royalty Expenses</v>
          </cell>
        </row>
        <row r="51">
          <cell r="B51" t="str">
            <v>NeuraCeq</v>
          </cell>
          <cell r="H51">
            <v>-2.3306881129248</v>
          </cell>
          <cell r="J51">
            <v>-3.2355777096307001</v>
          </cell>
          <cell r="L51">
            <v>-1.9816728295405508</v>
          </cell>
          <cell r="N51">
            <v>-1.7485365652982172</v>
          </cell>
          <cell r="P51">
            <v>-13.244382084083359</v>
          </cell>
          <cell r="R51">
            <v>-8.1529702231033365</v>
          </cell>
          <cell r="T51">
            <v>-20.621069092084969</v>
          </cell>
          <cell r="V51">
            <v>-51.023833858708883</v>
          </cell>
          <cell r="X51">
            <v>-63.311877361339299</v>
          </cell>
          <cell r="Z51">
            <v>-58.654972681138688</v>
          </cell>
          <cell r="AB51">
            <v>-58.251988908247171</v>
          </cell>
          <cell r="AD51">
            <v>-58.217210032078683</v>
          </cell>
          <cell r="AF51">
            <v>-58.242317596350951</v>
          </cell>
          <cell r="AH51">
            <v>-57.307306195973283</v>
          </cell>
          <cell r="AJ51">
            <v>-56.888742501301607</v>
          </cell>
        </row>
        <row r="52">
          <cell r="B52" t="str">
            <v>Pipeline</v>
          </cell>
          <cell r="H52">
            <v>-1.0890500000000001</v>
          </cell>
          <cell r="J52">
            <v>-2.1781000000000001</v>
          </cell>
          <cell r="L52">
            <v>-4.3562000000000003</v>
          </cell>
          <cell r="N52">
            <v>-4.3562000000000003</v>
          </cell>
          <cell r="P52">
            <v>-8.9989179744249999</v>
          </cell>
          <cell r="R52">
            <v>-0.85526501112278142</v>
          </cell>
          <cell r="T52">
            <v>-2.7270796057004971</v>
          </cell>
          <cell r="V52">
            <v>-6.8244421005756291</v>
          </cell>
          <cell r="X52">
            <v>-18.076487385890484</v>
          </cell>
          <cell r="Z52">
            <v>-32.683138086985927</v>
          </cell>
          <cell r="AB52">
            <v>-52.362759621364553</v>
          </cell>
          <cell r="AD52">
            <v>-36.843200894779145</v>
          </cell>
          <cell r="AF52">
            <v>-37.099490482494872</v>
          </cell>
          <cell r="AH52">
            <v>-35.837235378805921</v>
          </cell>
          <cell r="AJ52">
            <v>-35.61712443888301</v>
          </cell>
        </row>
        <row r="53">
          <cell r="C53" t="str">
            <v>Total</v>
          </cell>
          <cell r="H53">
            <v>-3.4197381129247999</v>
          </cell>
          <cell r="J53">
            <v>-5.4136777096307007</v>
          </cell>
          <cell r="L53">
            <v>-6.3378728295405509</v>
          </cell>
          <cell r="N53">
            <v>-6.104736565298218</v>
          </cell>
          <cell r="P53">
            <v>-22.24330005850836</v>
          </cell>
          <cell r="R53">
            <v>-9.0082352342261185</v>
          </cell>
          <cell r="T53">
            <v>-23.348148697785465</v>
          </cell>
          <cell r="V53">
            <v>-57.848275959284514</v>
          </cell>
          <cell r="X53">
            <v>-81.388364747229787</v>
          </cell>
          <cell r="Z53">
            <v>-91.338110768124608</v>
          </cell>
          <cell r="AB53">
            <v>-110.61474852961172</v>
          </cell>
          <cell r="AD53">
            <v>-95.060410926857827</v>
          </cell>
          <cell r="AF53">
            <v>-95.341808078845816</v>
          </cell>
          <cell r="AH53">
            <v>-93.144541574779197</v>
          </cell>
          <cell r="AJ53">
            <v>-92.505866940184617</v>
          </cell>
        </row>
        <row r="55">
          <cell r="A55" t="str">
            <v>COGS</v>
          </cell>
        </row>
        <row r="56">
          <cell r="B56" t="str">
            <v>NeuraCeq</v>
          </cell>
          <cell r="G56">
            <v>1</v>
          </cell>
          <cell r="H56">
            <v>-0.78161994830000003</v>
          </cell>
          <cell r="J56">
            <v>-2.8501059743000003</v>
          </cell>
          <cell r="L56">
            <v>-3.4161379563416121</v>
          </cell>
          <cell r="N56">
            <v>-5.2150200379862239</v>
          </cell>
          <cell r="P56">
            <v>-14.388913084086578</v>
          </cell>
          <cell r="R56">
            <v>-25.605809538472613</v>
          </cell>
          <cell r="T56">
            <v>-45.072711526618981</v>
          </cell>
          <cell r="V56">
            <v>-77.072734437355734</v>
          </cell>
          <cell r="X56">
            <v>-93.03443581221201</v>
          </cell>
          <cell r="Z56">
            <v>-93.271634206850436</v>
          </cell>
          <cell r="AB56">
            <v>-93.268705950180191</v>
          </cell>
          <cell r="AD56">
            <v>-93.019580876193459</v>
          </cell>
          <cell r="AF56">
            <v>-93.57595596962193</v>
          </cell>
          <cell r="AH56">
            <v>-92.599671792088103</v>
          </cell>
          <cell r="AJ56">
            <v>-91.849943171993743</v>
          </cell>
        </row>
        <row r="57">
          <cell r="B57" t="str">
            <v>FSPG</v>
          </cell>
          <cell r="G57">
            <v>1</v>
          </cell>
          <cell r="H57">
            <v>0</v>
          </cell>
          <cell r="J57">
            <v>0</v>
          </cell>
          <cell r="L57">
            <v>0</v>
          </cell>
          <cell r="N57">
            <v>0</v>
          </cell>
          <cell r="P57">
            <v>0</v>
          </cell>
          <cell r="R57">
            <v>-1.3853093455028154</v>
          </cell>
          <cell r="T57">
            <v>-3.2485249130309071</v>
          </cell>
          <cell r="V57">
            <v>-7.768745098554354</v>
          </cell>
          <cell r="X57">
            <v>-16.19742486947213</v>
          </cell>
          <cell r="Z57">
            <v>-23.917177309677509</v>
          </cell>
          <cell r="AB57">
            <v>-31.387374916803598</v>
          </cell>
          <cell r="AD57">
            <v>-34.320552269821498</v>
          </cell>
          <cell r="AF57">
            <v>-29.429873571371928</v>
          </cell>
          <cell r="AH57">
            <v>-26.781184949948461</v>
          </cell>
          <cell r="AJ57">
            <v>-26.245561250949489</v>
          </cell>
        </row>
        <row r="58">
          <cell r="B58" t="str">
            <v>Bombesin</v>
          </cell>
          <cell r="G58">
            <v>1</v>
          </cell>
          <cell r="H58">
            <v>0</v>
          </cell>
          <cell r="J58">
            <v>0</v>
          </cell>
          <cell r="L58">
            <v>0</v>
          </cell>
          <cell r="N58">
            <v>0</v>
          </cell>
          <cell r="P58">
            <v>-1.71910784655</v>
          </cell>
          <cell r="R58">
            <v>-4.3004044594349997</v>
          </cell>
          <cell r="T58">
            <v>-11.259264221826887</v>
          </cell>
          <cell r="V58">
            <v>-25.273959713960732</v>
          </cell>
          <cell r="X58">
            <v>-45.952029398899938</v>
          </cell>
          <cell r="Z58">
            <v>-54.917086166637922</v>
          </cell>
          <cell r="AB58">
            <v>-50.311476884818582</v>
          </cell>
          <cell r="AD58">
            <v>-46.723077344557467</v>
          </cell>
          <cell r="AF58">
            <v>-41.631375534088782</v>
          </cell>
          <cell r="AH58">
            <v>-36.515709113343064</v>
          </cell>
          <cell r="AJ58">
            <v>-36.399990331931306</v>
          </cell>
        </row>
        <row r="59">
          <cell r="B59" t="str">
            <v>Tau</v>
          </cell>
          <cell r="G59">
            <v>1</v>
          </cell>
          <cell r="H59">
            <v>0</v>
          </cell>
          <cell r="J59">
            <v>0</v>
          </cell>
          <cell r="L59">
            <v>0</v>
          </cell>
          <cell r="N59">
            <v>0</v>
          </cell>
          <cell r="P59">
            <v>0</v>
          </cell>
          <cell r="R59">
            <v>0</v>
          </cell>
          <cell r="T59">
            <v>-3.1540984645575492</v>
          </cell>
          <cell r="V59">
            <v>-11.011445830360431</v>
          </cell>
          <cell r="X59">
            <v>-33.185539994759687</v>
          </cell>
          <cell r="Z59">
            <v>-67.257097121050791</v>
          </cell>
          <cell r="AB59">
            <v>-109.6803256380618</v>
          </cell>
          <cell r="AD59">
            <v>-128.48642618730321</v>
          </cell>
          <cell r="AF59">
            <v>-134.28846845447626</v>
          </cell>
          <cell r="AH59">
            <v>-133.80588454973523</v>
          </cell>
          <cell r="AJ59">
            <v>-133.31501086155393</v>
          </cell>
        </row>
        <row r="60">
          <cell r="C60" t="str">
            <v>Total</v>
          </cell>
          <cell r="H60">
            <v>-0.78161994830000003</v>
          </cell>
          <cell r="J60">
            <v>-2.8501059743000003</v>
          </cell>
          <cell r="L60">
            <v>-3.4161379563416121</v>
          </cell>
          <cell r="N60">
            <v>-5.2150200379862239</v>
          </cell>
          <cell r="P60">
            <v>-16.108020930636577</v>
          </cell>
          <cell r="R60">
            <v>-31.291523343410429</v>
          </cell>
          <cell r="T60">
            <v>-62.734599126034325</v>
          </cell>
          <cell r="V60">
            <v>-121.12688508023125</v>
          </cell>
          <cell r="X60">
            <v>-188.36943007534379</v>
          </cell>
          <cell r="Z60">
            <v>-239.36299480421667</v>
          </cell>
          <cell r="AB60">
            <v>-284.64788338986415</v>
          </cell>
          <cell r="AD60">
            <v>-302.54963667787564</v>
          </cell>
          <cell r="AF60">
            <v>-298.92567352955894</v>
          </cell>
          <cell r="AH60">
            <v>-289.70245040511486</v>
          </cell>
          <cell r="AJ60">
            <v>-287.81050561642849</v>
          </cell>
        </row>
        <row r="62">
          <cell r="A62" t="str">
            <v>Gross Profit</v>
          </cell>
          <cell r="H62">
            <v>-0.48610135756929973</v>
          </cell>
          <cell r="J62">
            <v>6.0153711298719266</v>
          </cell>
          <cell r="L62">
            <v>6.4548129790628535</v>
          </cell>
          <cell r="N62">
            <v>12.111065015224163</v>
          </cell>
          <cell r="P62">
            <v>36.672721925334002</v>
          </cell>
          <cell r="R62">
            <v>104.40115040031645</v>
          </cell>
          <cell r="T62">
            <v>192.00772391537538</v>
          </cell>
          <cell r="V62">
            <v>324.72709344528016</v>
          </cell>
          <cell r="X62">
            <v>487.96907129883527</v>
          </cell>
          <cell r="Z62">
            <v>595.62675682351187</v>
          </cell>
          <cell r="AB62">
            <v>683.49471456565243</v>
          </cell>
          <cell r="AD62">
            <v>742.6081903172219</v>
          </cell>
          <cell r="AF62">
            <v>731.7841614937231</v>
          </cell>
          <cell r="AH62">
            <v>710.41022925540301</v>
          </cell>
          <cell r="AJ62">
            <v>706.53612542828034</v>
          </cell>
        </row>
        <row r="63">
          <cell r="B63" t="str">
            <v>Gross Profit Margin</v>
          </cell>
          <cell r="H63">
            <v>-0.13083923840067818</v>
          </cell>
          <cell r="J63">
            <v>0.42126941043158256</v>
          </cell>
          <cell r="L63">
            <v>0.39822833986404005</v>
          </cell>
          <cell r="N63">
            <v>0.51688605770688478</v>
          </cell>
          <cell r="P63">
            <v>0.48881292583949126</v>
          </cell>
          <cell r="R63">
            <v>0.72149616154949847</v>
          </cell>
          <cell r="T63">
            <v>0.690450567092598</v>
          </cell>
          <cell r="V63">
            <v>0.64468064328483543</v>
          </cell>
          <cell r="X63">
            <v>0.64399072161267301</v>
          </cell>
          <cell r="Z63">
            <v>0.64299777757195342</v>
          </cell>
          <cell r="AB63">
            <v>0.63359449350927333</v>
          </cell>
          <cell r="AD63">
            <v>0.6512860131676399</v>
          </cell>
          <cell r="AF63">
            <v>0.64986731823218302</v>
          </cell>
          <cell r="AH63">
            <v>0.64981068997897296</v>
          </cell>
          <cell r="AJ63">
            <v>0.65007544881964352</v>
          </cell>
        </row>
        <row r="65">
          <cell r="A65" t="str">
            <v>Operating Expenses</v>
          </cell>
        </row>
        <row r="66">
          <cell r="B66" t="str">
            <v>NeuraCeq</v>
          </cell>
          <cell r="G66">
            <v>1</v>
          </cell>
          <cell r="H66">
            <v>-27.425108190538666</v>
          </cell>
          <cell r="J66">
            <v>-24.153391073758669</v>
          </cell>
          <cell r="L66">
            <v>-21.31097057375867</v>
          </cell>
          <cell r="N66">
            <v>-22.489040885250912</v>
          </cell>
          <cell r="P66">
            <v>-36.797973503766414</v>
          </cell>
          <cell r="R66">
            <v>-40.324891576437928</v>
          </cell>
          <cell r="T66">
            <v>-44.916641580108013</v>
          </cell>
          <cell r="V66">
            <v>-51.902531263516664</v>
          </cell>
          <cell r="X66">
            <v>-54.297116344897475</v>
          </cell>
          <cell r="Z66">
            <v>-54.629371133141667</v>
          </cell>
          <cell r="AB66">
            <v>-54.358895482318303</v>
          </cell>
          <cell r="AD66">
            <v>-53.761511331621698</v>
          </cell>
          <cell r="AF66">
            <v>-53.095754089265469</v>
          </cell>
          <cell r="AH66">
            <v>-53.254674185005697</v>
          </cell>
          <cell r="AJ66">
            <v>-53.877115893859155</v>
          </cell>
        </row>
        <row r="67">
          <cell r="B67" t="str">
            <v>FSPG</v>
          </cell>
          <cell r="G67">
            <v>1</v>
          </cell>
          <cell r="H67">
            <v>-1.6905686166666669</v>
          </cell>
          <cell r="J67">
            <v>-3.601125333333334</v>
          </cell>
          <cell r="L67">
            <v>-5.9465760166666666</v>
          </cell>
          <cell r="N67">
            <v>-7.8883521666666674</v>
          </cell>
          <cell r="P67">
            <v>-6.9566698916666674</v>
          </cell>
          <cell r="R67">
            <v>-12.229311757583803</v>
          </cell>
          <cell r="T67">
            <v>-10.989040485505152</v>
          </cell>
          <cell r="V67">
            <v>-14.331898000000001</v>
          </cell>
          <cell r="X67">
            <v>-17.925763000000003</v>
          </cell>
          <cell r="Z67">
            <v>-20.321673000000001</v>
          </cell>
          <cell r="AB67">
            <v>-19.668243000000004</v>
          </cell>
          <cell r="AD67">
            <v>-19.232623</v>
          </cell>
          <cell r="AF67">
            <v>-15.747663000000003</v>
          </cell>
          <cell r="AH67">
            <v>-12.262703000000002</v>
          </cell>
          <cell r="AJ67">
            <v>-12.262703000000002</v>
          </cell>
        </row>
        <row r="68">
          <cell r="B68" t="str">
            <v>Bombesin</v>
          </cell>
          <cell r="G68">
            <v>1</v>
          </cell>
          <cell r="H68">
            <v>-2.5182466166666666</v>
          </cell>
          <cell r="J68">
            <v>-5.3436053333333344</v>
          </cell>
          <cell r="L68">
            <v>-10.545634166666668</v>
          </cell>
          <cell r="N68">
            <v>-13.123415516666668</v>
          </cell>
          <cell r="P68">
            <v>-15.721986641091668</v>
          </cell>
          <cell r="R68">
            <v>-12.120539643239166</v>
          </cell>
          <cell r="T68">
            <v>-19.922354666666671</v>
          </cell>
          <cell r="V68">
            <v>-25.875827999999998</v>
          </cell>
          <cell r="X68">
            <v>-27.280702500000004</v>
          </cell>
          <cell r="Z68">
            <v>-24.884792500000003</v>
          </cell>
          <cell r="AB68">
            <v>-24.122457500000003</v>
          </cell>
          <cell r="AD68">
            <v>-24.013552500000003</v>
          </cell>
          <cell r="AF68">
            <v>-21.617642500000002</v>
          </cell>
          <cell r="AH68">
            <v>-19.330637500000002</v>
          </cell>
          <cell r="AJ68">
            <v>-17.152537500000001</v>
          </cell>
        </row>
        <row r="69">
          <cell r="B69" t="str">
            <v>Tau</v>
          </cell>
          <cell r="G69">
            <v>1</v>
          </cell>
          <cell r="H69">
            <v>-2.084804716666667</v>
          </cell>
          <cell r="J69">
            <v>-8.5236313333333342</v>
          </cell>
          <cell r="L69">
            <v>-12.628986816666668</v>
          </cell>
          <cell r="N69">
            <v>-12.867488766666668</v>
          </cell>
          <cell r="P69">
            <v>-15.182809066666669</v>
          </cell>
          <cell r="R69">
            <v>-9.149472066666668</v>
          </cell>
          <cell r="T69">
            <v>-11.753607069092926</v>
          </cell>
          <cell r="V69">
            <v>-14.255664500000002</v>
          </cell>
          <cell r="X69">
            <v>-17.370347500000001</v>
          </cell>
          <cell r="Z69">
            <v>-20.419687500000002</v>
          </cell>
          <cell r="AB69">
            <v>-27.171797500000004</v>
          </cell>
          <cell r="AD69">
            <v>-26.3005575</v>
          </cell>
          <cell r="AF69">
            <v>-26.0827475</v>
          </cell>
          <cell r="AH69">
            <v>-25.864937500000003</v>
          </cell>
          <cell r="AJ69">
            <v>-25.864937500000003</v>
          </cell>
        </row>
        <row r="70">
          <cell r="C70" t="str">
            <v>Total</v>
          </cell>
          <cell r="H70">
            <v>-33.718728140538666</v>
          </cell>
          <cell r="J70">
            <v>-41.621753073758676</v>
          </cell>
          <cell r="L70">
            <v>-50.432167573758669</v>
          </cell>
          <cell r="N70">
            <v>-56.368297335250915</v>
          </cell>
          <cell r="P70">
            <v>-74.659439103191417</v>
          </cell>
          <cell r="R70">
            <v>-73.824215043927552</v>
          </cell>
          <cell r="T70">
            <v>-87.581643801372749</v>
          </cell>
          <cell r="V70">
            <v>-106.36592176351667</v>
          </cell>
          <cell r="X70">
            <v>-116.87392934489748</v>
          </cell>
          <cell r="Z70">
            <v>-120.25552413314168</v>
          </cell>
          <cell r="AB70">
            <v>-125.32139348231831</v>
          </cell>
          <cell r="AD70">
            <v>-123.30824433162169</v>
          </cell>
          <cell r="AF70">
            <v>-116.54380708926547</v>
          </cell>
          <cell r="AH70">
            <v>-110.71295218500569</v>
          </cell>
          <cell r="AJ70">
            <v>-109.15729389385916</v>
          </cell>
        </row>
        <row r="72">
          <cell r="A72" t="str">
            <v>Pre-Tax cash flow</v>
          </cell>
        </row>
        <row r="73">
          <cell r="B73" t="str">
            <v>NeuraCeq</v>
          </cell>
          <cell r="G73">
            <v>1</v>
          </cell>
          <cell r="H73">
            <v>-24.861869548107965</v>
          </cell>
          <cell r="J73">
            <v>-14.108534943886742</v>
          </cell>
          <cell r="L73">
            <v>-10.064337594695818</v>
          </cell>
          <cell r="N73">
            <v>-6.6147030922489698</v>
          </cell>
          <cell r="P73">
            <v>6.3813825642725845</v>
          </cell>
          <cell r="R73">
            <v>47.328929036483878</v>
          </cell>
          <cell r="T73">
            <v>104.46499559125991</v>
          </cell>
          <cell r="V73">
            <v>173.91904273943794</v>
          </cell>
          <cell r="X73">
            <v>222.94445610831195</v>
          </cell>
          <cell r="Z73">
            <v>223.06125834367714</v>
          </cell>
          <cell r="AB73">
            <v>222.18855284945698</v>
          </cell>
          <cell r="AD73">
            <v>222.81774595634221</v>
          </cell>
          <cell r="AF73">
            <v>222.94857574310367</v>
          </cell>
          <cell r="AH73">
            <v>219.94612177793886</v>
          </cell>
          <cell r="AJ73">
            <v>217.970784106661</v>
          </cell>
        </row>
        <row r="74">
          <cell r="B74" t="str">
            <v>FSPG</v>
          </cell>
          <cell r="G74">
            <v>1</v>
          </cell>
          <cell r="H74">
            <v>-1.6905686166666669</v>
          </cell>
          <cell r="J74">
            <v>-3.601125333333334</v>
          </cell>
          <cell r="L74">
            <v>-5.9465760166666666</v>
          </cell>
          <cell r="N74">
            <v>-7.8883521666666674</v>
          </cell>
          <cell r="P74">
            <v>-6.9566698916666674</v>
          </cell>
          <cell r="R74">
            <v>-9.0431002629273287</v>
          </cell>
          <cell r="T74">
            <v>-3.5174331855340668</v>
          </cell>
          <cell r="V74">
            <v>3.5362157266750156</v>
          </cell>
          <cell r="X74">
            <v>19.328314199785908</v>
          </cell>
          <cell r="Z74">
            <v>34.687834812258259</v>
          </cell>
          <cell r="AB74">
            <v>52.522719308648277</v>
          </cell>
          <cell r="AD74">
            <v>59.70464722058945</v>
          </cell>
          <cell r="AF74">
            <v>51.941046214155421</v>
          </cell>
          <cell r="AH74">
            <v>49.334022384881457</v>
          </cell>
          <cell r="AJ74">
            <v>48.10208787718382</v>
          </cell>
        </row>
        <row r="75">
          <cell r="B75" t="str">
            <v>Bombesin</v>
          </cell>
          <cell r="G75">
            <v>1</v>
          </cell>
          <cell r="H75">
            <v>-2.5182466166666666</v>
          </cell>
          <cell r="J75">
            <v>-5.3436053333333344</v>
          </cell>
          <cell r="L75">
            <v>-10.545634166666668</v>
          </cell>
          <cell r="N75">
            <v>-13.123415516666668</v>
          </cell>
          <cell r="P75">
            <v>-11.882645783796669</v>
          </cell>
          <cell r="R75">
            <v>-2.5163030171676688</v>
          </cell>
          <cell r="T75">
            <v>5.2233354287467151</v>
          </cell>
          <cell r="V75">
            <v>30.5693486945123</v>
          </cell>
          <cell r="X75">
            <v>75.345496490876542</v>
          </cell>
          <cell r="Z75">
            <v>97.76336660549137</v>
          </cell>
          <cell r="AB75">
            <v>88.239840876094831</v>
          </cell>
          <cell r="AD75">
            <v>80.334653569511673</v>
          </cell>
          <cell r="AF75">
            <v>71.359096192798276</v>
          </cell>
          <cell r="AH75">
            <v>62.221112853132844</v>
          </cell>
          <cell r="AJ75">
            <v>64.140774241313238</v>
          </cell>
        </row>
        <row r="76">
          <cell r="B76" t="str">
            <v>Tau</v>
          </cell>
          <cell r="G76">
            <v>1</v>
          </cell>
          <cell r="H76">
            <v>-3.1738547166666669</v>
          </cell>
          <cell r="J76">
            <v>-10.701731333333335</v>
          </cell>
          <cell r="L76">
            <v>-16.985186816666669</v>
          </cell>
          <cell r="N76">
            <v>-17.223688766666669</v>
          </cell>
          <cell r="P76">
            <v>-23.89520906666667</v>
          </cell>
          <cell r="R76">
            <v>-9.149472066666668</v>
          </cell>
          <cell r="T76">
            <v>-4.7094538315810652</v>
          </cell>
          <cell r="V76">
            <v>10.336564521138293</v>
          </cell>
          <cell r="X76">
            <v>53.476875154963302</v>
          </cell>
          <cell r="Z76">
            <v>119.85877292894338</v>
          </cell>
          <cell r="AB76">
            <v>195.22220804913397</v>
          </cell>
          <cell r="AD76">
            <v>256.44289923915699</v>
          </cell>
          <cell r="AF76">
            <v>268.99163625440019</v>
          </cell>
          <cell r="AH76">
            <v>268.19602005444403</v>
          </cell>
          <cell r="AJ76">
            <v>267.16518530926328</v>
          </cell>
        </row>
        <row r="77">
          <cell r="C77" t="str">
            <v>Total</v>
          </cell>
          <cell r="H77">
            <v>-32.244539498107962</v>
          </cell>
          <cell r="J77">
            <v>-33.754996943886745</v>
          </cell>
          <cell r="L77">
            <v>-43.541734594695818</v>
          </cell>
          <cell r="N77">
            <v>-44.850159542248974</v>
          </cell>
          <cell r="P77">
            <v>-36.353142177857421</v>
          </cell>
          <cell r="R77">
            <v>26.620053689722205</v>
          </cell>
          <cell r="T77">
            <v>101.46144400289148</v>
          </cell>
          <cell r="V77">
            <v>218.36117168176352</v>
          </cell>
          <cell r="X77">
            <v>371.09514195393768</v>
          </cell>
          <cell r="Z77">
            <v>475.37123269037011</v>
          </cell>
          <cell r="AB77">
            <v>558.17332108333403</v>
          </cell>
          <cell r="AD77">
            <v>619.29994598560029</v>
          </cell>
          <cell r="AF77">
            <v>615.24035440445755</v>
          </cell>
          <cell r="AH77">
            <v>599.69727707039715</v>
          </cell>
          <cell r="AJ77">
            <v>597.37883153442135</v>
          </cell>
        </row>
        <row r="79">
          <cell r="A79" t="str">
            <v>Tax</v>
          </cell>
        </row>
        <row r="80">
          <cell r="B80" t="str">
            <v>NeuraCeq</v>
          </cell>
          <cell r="G80">
            <v>1</v>
          </cell>
          <cell r="H80">
            <v>0</v>
          </cell>
          <cell r="J80">
            <v>0</v>
          </cell>
          <cell r="L80">
            <v>0</v>
          </cell>
          <cell r="N80">
            <v>0</v>
          </cell>
          <cell r="P80">
            <v>0</v>
          </cell>
          <cell r="R80">
            <v>0</v>
          </cell>
          <cell r="T80">
            <v>-14.994749338688985</v>
          </cell>
          <cell r="V80">
            <v>-25.48785641091569</v>
          </cell>
          <cell r="X80">
            <v>-32.84166841624679</v>
          </cell>
          <cell r="Z80">
            <v>-32.859188751551571</v>
          </cell>
          <cell r="AB80">
            <v>-33.328282927418549</v>
          </cell>
          <cell r="AD80">
            <v>-33.422661893451327</v>
          </cell>
          <cell r="AF80">
            <v>-33.442286361465548</v>
          </cell>
          <cell r="AH80">
            <v>-32.991918266690824</v>
          </cell>
          <cell r="AJ80">
            <v>-32.695617615999147</v>
          </cell>
        </row>
        <row r="81">
          <cell r="B81" t="str">
            <v>FSPG</v>
          </cell>
          <cell r="G81">
            <v>1</v>
          </cell>
          <cell r="H81">
            <v>0</v>
          </cell>
          <cell r="J81">
            <v>0</v>
          </cell>
          <cell r="L81">
            <v>0</v>
          </cell>
          <cell r="N81">
            <v>0</v>
          </cell>
          <cell r="P81">
            <v>0</v>
          </cell>
          <cell r="R81">
            <v>0</v>
          </cell>
          <cell r="T81">
            <v>0</v>
          </cell>
          <cell r="V81">
            <v>0</v>
          </cell>
          <cell r="X81">
            <v>-2.6384142097178858</v>
          </cell>
          <cell r="Z81">
            <v>-4.9423423015887389</v>
          </cell>
          <cell r="AB81">
            <v>-7.6175749760472407</v>
          </cell>
          <cell r="AD81">
            <v>-8.6948641628384173</v>
          </cell>
          <cell r="AF81">
            <v>-7.5303240118733124</v>
          </cell>
          <cell r="AH81">
            <v>-7.1392704374822182</v>
          </cell>
          <cell r="AJ81">
            <v>-6.9544802613275722</v>
          </cell>
        </row>
        <row r="82">
          <cell r="B82" t="str">
            <v>Bombesin</v>
          </cell>
          <cell r="G82">
            <v>1</v>
          </cell>
          <cell r="H82">
            <v>0</v>
          </cell>
          <cell r="J82">
            <v>0</v>
          </cell>
          <cell r="L82">
            <v>0</v>
          </cell>
          <cell r="N82">
            <v>0</v>
          </cell>
          <cell r="P82">
            <v>0</v>
          </cell>
          <cell r="R82">
            <v>0</v>
          </cell>
          <cell r="T82">
            <v>0</v>
          </cell>
          <cell r="V82">
            <v>-4.2700932878435118</v>
          </cell>
          <cell r="X82">
            <v>-10.986515457298147</v>
          </cell>
          <cell r="Z82">
            <v>-14.349195974490371</v>
          </cell>
          <cell r="AB82">
            <v>-12.92066711508089</v>
          </cell>
          <cell r="AD82">
            <v>-11.734889019093417</v>
          </cell>
          <cell r="AF82">
            <v>-10.388555412586408</v>
          </cell>
          <cell r="AH82">
            <v>-9.0178579116365931</v>
          </cell>
          <cell r="AJ82">
            <v>-9.3058071198636512</v>
          </cell>
        </row>
        <row r="83">
          <cell r="B83" t="str">
            <v>Tau</v>
          </cell>
          <cell r="G83">
            <v>1</v>
          </cell>
          <cell r="H83">
            <v>0</v>
          </cell>
          <cell r="J83">
            <v>0</v>
          </cell>
          <cell r="L83">
            <v>0</v>
          </cell>
          <cell r="N83">
            <v>0</v>
          </cell>
          <cell r="P83">
            <v>0</v>
          </cell>
          <cell r="R83">
            <v>0</v>
          </cell>
          <cell r="T83">
            <v>0</v>
          </cell>
          <cell r="V83">
            <v>0</v>
          </cell>
          <cell r="X83">
            <v>-7.2102398455778287</v>
          </cell>
          <cell r="Z83">
            <v>-17.167524511674841</v>
          </cell>
          <cell r="AB83">
            <v>-28.472039779703426</v>
          </cell>
          <cell r="AD83">
            <v>-37.655143458206879</v>
          </cell>
          <cell r="AF83">
            <v>-39.537454010493356</v>
          </cell>
          <cell r="AH83">
            <v>-39.418111580499932</v>
          </cell>
          <cell r="AJ83">
            <v>-39.263486368722823</v>
          </cell>
        </row>
        <row r="84">
          <cell r="C84" t="str">
            <v>Total</v>
          </cell>
          <cell r="H84">
            <v>0</v>
          </cell>
          <cell r="J84">
            <v>0</v>
          </cell>
          <cell r="L84">
            <v>0</v>
          </cell>
          <cell r="N84">
            <v>0</v>
          </cell>
          <cell r="P84">
            <v>0</v>
          </cell>
          <cell r="R84">
            <v>0</v>
          </cell>
          <cell r="T84">
            <v>-14.994749338688985</v>
          </cell>
          <cell r="V84">
            <v>-29.757949698759202</v>
          </cell>
          <cell r="X84">
            <v>-53.676837928840655</v>
          </cell>
          <cell r="Z84">
            <v>-69.318251539305521</v>
          </cell>
          <cell r="AB84">
            <v>-82.338564798250104</v>
          </cell>
          <cell r="AD84">
            <v>-91.507558533590043</v>
          </cell>
          <cell r="AF84">
            <v>-90.898619796418615</v>
          </cell>
          <cell r="AH84">
            <v>-88.567158196309578</v>
          </cell>
          <cell r="AJ84">
            <v>-88.219391365913197</v>
          </cell>
        </row>
        <row r="86">
          <cell r="A86" t="str">
            <v>W.Cap</v>
          </cell>
        </row>
        <row r="87">
          <cell r="B87" t="str">
            <v>NeuraCeq</v>
          </cell>
          <cell r="G87">
            <v>1</v>
          </cell>
          <cell r="H87">
            <v>-1.00446271163308</v>
          </cell>
          <cell r="J87">
            <v>-1.701174433333337</v>
          </cell>
          <cell r="L87">
            <v>-0.24939154337490865</v>
          </cell>
          <cell r="N87">
            <v>-0.92753121178961062</v>
          </cell>
          <cell r="P87">
            <v>-6.0741269654553713</v>
          </cell>
          <cell r="R87">
            <v>-8.1782409037464987</v>
          </cell>
          <cell r="T87">
            <v>-14.229782653769909</v>
          </cell>
          <cell r="V87">
            <v>-22.651724175717426</v>
          </cell>
          <cell r="X87">
            <v>-12.102618555452707</v>
          </cell>
          <cell r="Z87">
            <v>-3.4333284151254466E-2</v>
          </cell>
          <cell r="AB87">
            <v>0.16501705779712508</v>
          </cell>
          <cell r="AD87">
            <v>5.7655954952575063E-2</v>
          </cell>
          <cell r="AF87">
            <v>8.0373235000574215E-3</v>
          </cell>
          <cell r="AH87">
            <v>0.80842606364560432</v>
          </cell>
          <cell r="AJ87">
            <v>0.4363120801788804</v>
          </cell>
        </row>
        <row r="88">
          <cell r="B88" t="str">
            <v>FSPG</v>
          </cell>
          <cell r="G88">
            <v>1</v>
          </cell>
          <cell r="H88">
            <v>0</v>
          </cell>
          <cell r="J88">
            <v>0</v>
          </cell>
          <cell r="L88">
            <v>0</v>
          </cell>
          <cell r="N88">
            <v>0</v>
          </cell>
          <cell r="P88">
            <v>0</v>
          </cell>
          <cell r="R88">
            <v>-0.76961630305712114</v>
          </cell>
          <cell r="T88">
            <v>-1.0351197597378308</v>
          </cell>
          <cell r="V88">
            <v>-2.5112334364019202</v>
          </cell>
          <cell r="X88">
            <v>-4.6825998727321076</v>
          </cell>
          <cell r="Z88">
            <v>-4.288751355669663</v>
          </cell>
          <cell r="AB88">
            <v>-4.1501097817367247</v>
          </cell>
          <cell r="AD88">
            <v>-1.6295429738988345</v>
          </cell>
          <cell r="AF88">
            <v>2.7170437213608767</v>
          </cell>
          <cell r="AH88">
            <v>1.471493678568595</v>
          </cell>
          <cell r="AJ88">
            <v>0.29756872166609638</v>
          </cell>
        </row>
        <row r="89">
          <cell r="B89" t="str">
            <v>Bombesin</v>
          </cell>
          <cell r="G89">
            <v>1</v>
          </cell>
          <cell r="H89">
            <v>0</v>
          </cell>
          <cell r="J89">
            <v>0</v>
          </cell>
          <cell r="L89">
            <v>0</v>
          </cell>
          <cell r="N89">
            <v>0</v>
          </cell>
          <cell r="P89">
            <v>-0.95505991475000196</v>
          </cell>
          <cell r="R89">
            <v>-1.4340536738250027</v>
          </cell>
          <cell r="T89">
            <v>-3.8660332013288348</v>
          </cell>
          <cell r="V89">
            <v>-7.7859419400743732</v>
          </cell>
          <cell r="X89">
            <v>-11.487816491632916</v>
          </cell>
          <cell r="Z89">
            <v>-4.9805870931877791</v>
          </cell>
          <cell r="AB89">
            <v>2.558671823232975</v>
          </cell>
          <cell r="AD89">
            <v>1.9935553001450652</v>
          </cell>
          <cell r="AF89">
            <v>2.8287232280381627</v>
          </cell>
          <cell r="AH89">
            <v>2.8420369004142958</v>
          </cell>
          <cell r="AJ89">
            <v>6.4288211895421082E-2</v>
          </cell>
        </row>
        <row r="90">
          <cell r="B90" t="str">
            <v>Tau</v>
          </cell>
          <cell r="G90">
            <v>1</v>
          </cell>
          <cell r="H90">
            <v>0</v>
          </cell>
          <cell r="J90">
            <v>0</v>
          </cell>
          <cell r="L90">
            <v>0</v>
          </cell>
          <cell r="N90">
            <v>0</v>
          </cell>
          <cell r="P90">
            <v>0</v>
          </cell>
          <cell r="R90">
            <v>0</v>
          </cell>
          <cell r="T90">
            <v>-1.7522769247541974</v>
          </cell>
          <cell r="V90">
            <v>-4.3651929810016092</v>
          </cell>
          <cell r="X90">
            <v>-12.318941202444053</v>
          </cell>
          <cell r="Z90">
            <v>-18.928642847939543</v>
          </cell>
          <cell r="AB90">
            <v>-23.56846028722839</v>
          </cell>
          <cell r="AD90">
            <v>-10.447833638467474</v>
          </cell>
          <cell r="AF90">
            <v>-3.2233568150961358</v>
          </cell>
          <cell r="AH90">
            <v>0.26810216930057185</v>
          </cell>
          <cell r="AJ90">
            <v>0.27270760454517107</v>
          </cell>
        </row>
        <row r="91">
          <cell r="C91" t="str">
            <v>Total</v>
          </cell>
          <cell r="H91">
            <v>-1.00446271163308</v>
          </cell>
          <cell r="J91">
            <v>-1.701174433333337</v>
          </cell>
          <cell r="L91">
            <v>-0.24939154337490865</v>
          </cell>
          <cell r="N91">
            <v>-0.92753121178961062</v>
          </cell>
          <cell r="P91">
            <v>-7.0291868802053736</v>
          </cell>
          <cell r="R91">
            <v>-10.381910880628624</v>
          </cell>
          <cell r="T91">
            <v>-20.883212539590776</v>
          </cell>
          <cell r="V91">
            <v>-37.314092533195335</v>
          </cell>
          <cell r="X91">
            <v>-40.591976122261784</v>
          </cell>
          <cell r="Z91">
            <v>-28.232314580948241</v>
          </cell>
          <cell r="AB91">
            <v>-24.994881187935015</v>
          </cell>
          <cell r="AD91">
            <v>-10.026165357268669</v>
          </cell>
          <cell r="AF91">
            <v>2.3304474578029608</v>
          </cell>
          <cell r="AH91">
            <v>5.3900588119290669</v>
          </cell>
          <cell r="AJ91">
            <v>1.0708766182855689</v>
          </cell>
        </row>
        <row r="93">
          <cell r="A93" t="str">
            <v>Net Cash Flow</v>
          </cell>
        </row>
        <row r="94">
          <cell r="B94" t="str">
            <v>NeuraCeq</v>
          </cell>
          <cell r="G94">
            <v>1</v>
          </cell>
          <cell r="H94">
            <v>-25.866332259741046</v>
          </cell>
          <cell r="J94">
            <v>-15.809709377220079</v>
          </cell>
          <cell r="L94">
            <v>-10.313729138070727</v>
          </cell>
          <cell r="N94">
            <v>-7.5422343040385806</v>
          </cell>
          <cell r="P94">
            <v>0.3072555988172132</v>
          </cell>
          <cell r="R94">
            <v>39.150688132737379</v>
          </cell>
          <cell r="T94">
            <v>75.240463598801</v>
          </cell>
          <cell r="V94">
            <v>125.77946215280483</v>
          </cell>
          <cell r="X94">
            <v>178.00016913661244</v>
          </cell>
          <cell r="Z94">
            <v>190.16773630797431</v>
          </cell>
          <cell r="AB94">
            <v>189.02528697983556</v>
          </cell>
          <cell r="AD94">
            <v>189.45274001784344</v>
          </cell>
          <cell r="AF94">
            <v>189.51432670513816</v>
          </cell>
          <cell r="AH94">
            <v>187.76262957489365</v>
          </cell>
          <cell r="AJ94">
            <v>185.71147857084074</v>
          </cell>
        </row>
        <row r="95">
          <cell r="B95" t="str">
            <v>FSPG</v>
          </cell>
          <cell r="G95">
            <v>1</v>
          </cell>
          <cell r="H95">
            <v>-1.6905686166666669</v>
          </cell>
          <cell r="J95">
            <v>-3.601125333333334</v>
          </cell>
          <cell r="L95">
            <v>-5.9465760166666666</v>
          </cell>
          <cell r="N95">
            <v>-7.8883521666666674</v>
          </cell>
          <cell r="P95">
            <v>-6.9566698916666674</v>
          </cell>
          <cell r="R95">
            <v>-9.8127165659844504</v>
          </cell>
          <cell r="T95">
            <v>-4.5525529452718976</v>
          </cell>
          <cell r="V95">
            <v>1.0249822902730954</v>
          </cell>
          <cell r="X95">
            <v>12.007300117335912</v>
          </cell>
          <cell r="Z95">
            <v>25.456741154999857</v>
          </cell>
          <cell r="AB95">
            <v>40.755034550864316</v>
          </cell>
          <cell r="AD95">
            <v>49.3802400838522</v>
          </cell>
          <cell r="AF95">
            <v>47.127765923642983</v>
          </cell>
          <cell r="AH95">
            <v>43.666245625967832</v>
          </cell>
          <cell r="AJ95">
            <v>41.445176337522341</v>
          </cell>
        </row>
        <row r="96">
          <cell r="B96" t="str">
            <v>Bombesin</v>
          </cell>
          <cell r="G96">
            <v>1</v>
          </cell>
          <cell r="H96">
            <v>-2.5182466166666666</v>
          </cell>
          <cell r="J96">
            <v>-5.3436053333333344</v>
          </cell>
          <cell r="L96">
            <v>-10.545634166666668</v>
          </cell>
          <cell r="N96">
            <v>-13.123415516666668</v>
          </cell>
          <cell r="P96">
            <v>-12.837705698546671</v>
          </cell>
          <cell r="R96">
            <v>-3.9503566909926713</v>
          </cell>
          <cell r="T96">
            <v>1.3573022274178803</v>
          </cell>
          <cell r="V96">
            <v>18.513313466594415</v>
          </cell>
          <cell r="X96">
            <v>52.87116454194549</v>
          </cell>
          <cell r="Z96">
            <v>78.43358353781322</v>
          </cell>
          <cell r="AB96">
            <v>77.877845584246913</v>
          </cell>
          <cell r="AD96">
            <v>70.593319850563319</v>
          </cell>
          <cell r="AF96">
            <v>63.799264008250034</v>
          </cell>
          <cell r="AH96">
            <v>56.045291841910547</v>
          </cell>
          <cell r="AJ96">
            <v>54.89925533334501</v>
          </cell>
        </row>
        <row r="97">
          <cell r="B97" t="str">
            <v>Tau</v>
          </cell>
          <cell r="G97">
            <v>1</v>
          </cell>
          <cell r="H97">
            <v>-3.1738547166666669</v>
          </cell>
          <cell r="J97">
            <v>-10.701731333333335</v>
          </cell>
          <cell r="L97">
            <v>-16.985186816666669</v>
          </cell>
          <cell r="N97">
            <v>-17.223688766666669</v>
          </cell>
          <cell r="P97">
            <v>-23.89520906666667</v>
          </cell>
          <cell r="R97">
            <v>-9.149472066666668</v>
          </cell>
          <cell r="T97">
            <v>-6.4617307563352622</v>
          </cell>
          <cell r="V97">
            <v>5.9713715401366834</v>
          </cell>
          <cell r="X97">
            <v>33.94769410694142</v>
          </cell>
          <cell r="Z97">
            <v>83.762605569328997</v>
          </cell>
          <cell r="AB97">
            <v>143.18170798220214</v>
          </cell>
          <cell r="AD97">
            <v>208.33992214248264</v>
          </cell>
          <cell r="AF97">
            <v>226.2308254288107</v>
          </cell>
          <cell r="AH97">
            <v>229.04601064324467</v>
          </cell>
          <cell r="AJ97">
            <v>228.17440654508562</v>
          </cell>
        </row>
        <row r="98">
          <cell r="C98" t="str">
            <v>Total</v>
          </cell>
          <cell r="H98">
            <v>-33.249002209741043</v>
          </cell>
          <cell r="J98">
            <v>-35.45617137722008</v>
          </cell>
          <cell r="L98">
            <v>-43.79112613807073</v>
          </cell>
          <cell r="N98">
            <v>-45.777690754038588</v>
          </cell>
          <cell r="P98">
            <v>-43.382329058062794</v>
          </cell>
          <cell r="R98">
            <v>16.238142809093588</v>
          </cell>
          <cell r="T98">
            <v>65.58348212461172</v>
          </cell>
          <cell r="V98">
            <v>151.28912944980902</v>
          </cell>
          <cell r="X98">
            <v>276.82632790283526</v>
          </cell>
          <cell r="Z98">
            <v>377.82066657011637</v>
          </cell>
          <cell r="AB98">
            <v>450.83987509714893</v>
          </cell>
          <cell r="AD98">
            <v>517.76622209474158</v>
          </cell>
          <cell r="AF98">
            <v>526.67218206584187</v>
          </cell>
          <cell r="AH98">
            <v>516.52017768601672</v>
          </cell>
          <cell r="AJ98">
            <v>510.23031678679371</v>
          </cell>
        </row>
        <row r="100">
          <cell r="A100" t="str">
            <v>Check</v>
          </cell>
          <cell r="H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</row>
        <row r="101">
          <cell r="B101" t="str">
            <v>Operating Margin</v>
          </cell>
          <cell r="H101" t="str">
            <v>NM</v>
          </cell>
          <cell r="J101" t="str">
            <v>NM</v>
          </cell>
          <cell r="L101" t="str">
            <v>NM</v>
          </cell>
          <cell r="N101" t="str">
            <v>NM</v>
          </cell>
          <cell r="P101">
            <v>-0.48455322808045587</v>
          </cell>
          <cell r="R101">
            <v>0.18396604332166364</v>
          </cell>
          <cell r="T101">
            <v>0.36485048685179783</v>
          </cell>
          <cell r="V101">
            <v>0.43351239693201465</v>
          </cell>
          <cell r="X101">
            <v>0.48974790065643259</v>
          </cell>
          <cell r="Z101">
            <v>0.51317816508387282</v>
          </cell>
          <cell r="AB101">
            <v>0.51742249811971874</v>
          </cell>
          <cell r="AD101">
            <v>0.54314158938053181</v>
          </cell>
          <cell r="AF101">
            <v>0.54636957210021853</v>
          </cell>
          <cell r="AH101">
            <v>0.5485417936620488</v>
          </cell>
          <cell r="AJ101">
            <v>0.54964112668647014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Entry and exit mult analysis"/>
      <sheetName val="s&amp;u"/>
      <sheetName val="Input"/>
      <sheetName val="Summary financials"/>
      <sheetName val="CF"/>
      <sheetName val="BS"/>
      <sheetName val="P&amp;L"/>
      <sheetName val="Conso"/>
      <sheetName val="Britvic"/>
      <sheetName val="CSEB"/>
      <sheetName val="Granini"/>
      <sheetName val="Ratios"/>
      <sheetName val="Tax"/>
      <sheetName val="Rets"/>
      <sheetName val="Cov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FDSCACHE__"/>
      <sheetName val="Sheet1"/>
      <sheetName val="MSCC COMPS Master (5)"/>
      <sheetName val="MSCC COMPS Master (4)"/>
      <sheetName val="MSCC COMPS Master (3)"/>
      <sheetName val="MSCC COMPS Master (2)"/>
      <sheetName val="MSCC COMPS Master"/>
      <sheetName val="ARGON Summary"/>
      <sheetName val="MASTER Deals Full (New) (7)"/>
      <sheetName val="MASTER Deals Full (New) (6)"/>
      <sheetName val="MASTER Deals Full (New) (5)"/>
      <sheetName val="Sheet2"/>
      <sheetName val="MASTER Deals Full (New) (4-4)"/>
      <sheetName val="MASTER Deals Full (New) (4-3)"/>
      <sheetName val="MASTER Deals Full (New) (4-2)"/>
      <sheetName val="MASTER Deals Full (New) (4-1)"/>
      <sheetName val="MASTER Deals Full (New) (4)"/>
      <sheetName val="MASTER Deals Full (New)"/>
      <sheetName val="Consumer Deals"/>
      <sheetName val="Less $1B"/>
      <sheetName val="Decathalon Deals (2)"/>
      <sheetName val="Decathalon Deals"/>
      <sheetName val="AcqComp - All"/>
      <sheetName val="ShareWave"/>
      <sheetName val="Genesis"/>
      <sheetName val="General Semi"/>
      <sheetName val="innoCOMM"/>
      <sheetName val="Clare"/>
      <sheetName val="Pivotal"/>
      <sheetName val="NetSilicon"/>
      <sheetName val="Oak"/>
      <sheetName val="Nogatech"/>
      <sheetName val="3DLabs"/>
      <sheetName val="Sage"/>
      <sheetName val="Cube"/>
      <sheetName val="Dspfactory"/>
      <sheetName val="Amphion"/>
      <sheetName val="Zyray"/>
      <sheetName val="Emblaze"/>
      <sheetName val="LINX"/>
      <sheetName val="SandVideo"/>
      <sheetName val="ADMTek"/>
      <sheetName val="GlobeSpan"/>
      <sheetName val="Divio"/>
      <sheetName val="Pictos"/>
      <sheetName val="TeraLogic"/>
      <sheetName val="Telefon"/>
      <sheetName val="ALAMicroelectronics"/>
      <sheetName val="Mobilink"/>
      <sheetName val="Parthus"/>
      <sheetName val="Elantec"/>
      <sheetName val="Virata"/>
      <sheetName val="Stream"/>
      <sheetName val="luxsonor"/>
      <sheetName val="BWSI"/>
      <sheetName val="XIRCOM"/>
      <sheetName val="Not Used ----&gt;"/>
      <sheetName val="FillFactory"/>
      <sheetName val="Xicor"/>
      <sheetName val="IBMEmbPrcs"/>
      <sheetName val="3ware"/>
      <sheetName val="Bench"/>
      <sheetName val="Harris"/>
      <sheetName val="ICS"/>
      <sheetName val="ISS"/>
      <sheetName val="Maker"/>
      <sheetName val="Micronetworks"/>
      <sheetName val="SEEQ"/>
      <sheetName val="Telcom"/>
      <sheetName val="VLSI"/>
      <sheetName val="Emosyn"/>
      <sheetName val="Silicon Wave"/>
      <sheetName val="G-Plus, Inc."/>
      <sheetName val="NetChip"/>
      <sheetName val="Cascade Semi"/>
      <sheetName val="JNI"/>
      <sheetName val="Cygnal"/>
      <sheetName val="HiNT"/>
      <sheetName val="TechnoFusion"/>
      <sheetName val="Lite-On"/>
      <sheetName val="On Semi"/>
      <sheetName val="Zing"/>
      <sheetName val="SiCOM"/>
      <sheetName val="Chiplogic"/>
      <sheetName val="IMI"/>
      <sheetName val="Intersil Discrete"/>
      <sheetName val="Infineon"/>
      <sheetName val="&gt; $1B"/>
      <sheetName val="BurrBrown"/>
      <sheetName val="Conexant"/>
      <sheetName val="Dallas"/>
      <sheetName val="DSP"/>
      <sheetName val="Galileo"/>
      <sheetName val="LevelOne"/>
      <sheetName val="MMCNetworks"/>
      <sheetName val="QED"/>
      <sheetName val="Sawtek"/>
      <sheetName val="Unitrode"/>
      <sheetName val="Tempate NEW (Use this one)"/>
      <sheetName val="SMSC-Oasis"/>
      <sheetName val="IDTI-ICST"/>
      <sheetName val="PXLW-Equator"/>
      <sheetName val="AMIS-Flex"/>
      <sheetName val="NSM Cordless-HG"/>
      <sheetName val="VSH-SILI 01"/>
      <sheetName val="VSH-SILI 05"/>
      <sheetName val="MSCC-APTI"/>
      <sheetName val="Project%20Timberlands%20Acq%20C"/>
      <sheetName val="Project%2520Timberlands%2520Acq"/>
    </sheetNames>
    <definedNames>
      <definedName name="ChangeRange"/>
      <definedName name="ContentsHelp"/>
      <definedName name="CreateTable"/>
      <definedName name="DeleteRange"/>
      <definedName name="DeleteTable"/>
      <definedName name="MerrillPrintIt"/>
      <definedName name="NewRange"/>
      <definedName name="RedefinePrintTableRang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Input"/>
      <sheetName val="PCS"/>
      <sheetName val="Market Info1"/>
      <sheetName val="Market Info2"/>
      <sheetName val="Operating Data"/>
      <sheetName val="Balance Sheet Ratios"/>
      <sheetName val="Financial"/>
      <sheetName val="Trend"/>
      <sheetName val="Rankings"/>
      <sheetName val="SCF - BS"/>
      <sheetName val="SCF - IS"/>
      <sheetName val="SCF - CFA"/>
      <sheetName val="Representative Levels"/>
      <sheetName val="ValSum"/>
      <sheetName val="Market Multiple"/>
      <sheetName val="Multiple Analysis"/>
      <sheetName val="Debt Summary"/>
      <sheetName val="Market Changes"/>
      <sheetName val="WACC"/>
      <sheetName val="Terminal"/>
      <sheetName val="Cash &amp; WC"/>
      <sheetName val="Pricing"/>
      <sheetName val="Other Analysis"/>
      <sheetName val="Comp notes"/>
      <sheetName val="Glossary"/>
      <sheetName val="Comp #1"/>
      <sheetName val="Comp #2"/>
      <sheetName val="Comp #3"/>
      <sheetName val="Comp #4"/>
      <sheetName val="Comp #5"/>
      <sheetName val="Comp #6"/>
      <sheetName val="Comp #7"/>
      <sheetName val="Comp #8"/>
      <sheetName val="Comp #9"/>
      <sheetName val="Comp #10"/>
      <sheetName val="Market Backup"/>
      <sheetName val="Compustat Dates"/>
      <sheetName val="Macro Variables"/>
      <sheetName val="__FDSCACHE__"/>
      <sheetName val="General Downloads"/>
      <sheetName val="Fly Sheets"/>
      <sheetName val="Footnotes"/>
      <sheetName val="Help"/>
      <sheetName val="DCF"/>
      <sheetName val="CREDIT STA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Info"/>
      <sheetName val="Index"/>
      <sheetName val="Guidance"/>
      <sheetName val="Inputs"/>
      <sheetName val="Descriptions"/>
      <sheetName val="Beta"/>
      <sheetName val="_CIQHiddenCacheSheet"/>
      <sheetName val="Output 1"/>
      <sheetName val="Instrument's ke"/>
      <sheetName val="App1"/>
      <sheetName val="App2"/>
      <sheetName val="App3"/>
      <sheetName val="App4"/>
      <sheetName val="App5"/>
      <sheetName val="Outpu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8">
          <cell r="B38">
            <v>41060</v>
          </cell>
          <cell r="H38">
            <v>41089</v>
          </cell>
          <cell r="N38">
            <v>41089</v>
          </cell>
          <cell r="T38">
            <v>41089</v>
          </cell>
          <cell r="Z38">
            <v>41089</v>
          </cell>
          <cell r="AF38">
            <v>41089</v>
          </cell>
          <cell r="AL38">
            <v>41089</v>
          </cell>
          <cell r="AR38">
            <v>41089</v>
          </cell>
        </row>
        <row r="39">
          <cell r="B39">
            <v>41029</v>
          </cell>
          <cell r="H39">
            <v>41060</v>
          </cell>
          <cell r="N39">
            <v>41060</v>
          </cell>
          <cell r="T39">
            <v>41060</v>
          </cell>
          <cell r="Z39">
            <v>41060</v>
          </cell>
          <cell r="AF39">
            <v>41060</v>
          </cell>
          <cell r="AL39">
            <v>41060</v>
          </cell>
          <cell r="AR39">
            <v>41060</v>
          </cell>
        </row>
        <row r="40">
          <cell r="B40">
            <v>40998</v>
          </cell>
          <cell r="H40">
            <v>41029</v>
          </cell>
          <cell r="N40">
            <v>41029</v>
          </cell>
          <cell r="T40">
            <v>41029</v>
          </cell>
          <cell r="Z40">
            <v>41029</v>
          </cell>
          <cell r="AF40">
            <v>41029</v>
          </cell>
          <cell r="AL40">
            <v>41029</v>
          </cell>
          <cell r="AR40">
            <v>41029</v>
          </cell>
        </row>
        <row r="41">
          <cell r="B41">
            <v>40968</v>
          </cell>
          <cell r="H41">
            <v>40998</v>
          </cell>
          <cell r="N41">
            <v>40998</v>
          </cell>
          <cell r="T41">
            <v>40998</v>
          </cell>
          <cell r="Z41">
            <v>40998</v>
          </cell>
          <cell r="AF41">
            <v>40998</v>
          </cell>
          <cell r="AL41">
            <v>40998</v>
          </cell>
          <cell r="AR41">
            <v>40998</v>
          </cell>
        </row>
        <row r="42">
          <cell r="B42">
            <v>40939</v>
          </cell>
          <cell r="H42">
            <v>40968</v>
          </cell>
          <cell r="N42">
            <v>40968</v>
          </cell>
          <cell r="T42">
            <v>40968</v>
          </cell>
          <cell r="Z42">
            <v>40968</v>
          </cell>
          <cell r="AF42">
            <v>40968</v>
          </cell>
          <cell r="AL42">
            <v>40968</v>
          </cell>
          <cell r="AR42">
            <v>40968</v>
          </cell>
        </row>
        <row r="43">
          <cell r="B43">
            <v>40907</v>
          </cell>
          <cell r="H43">
            <v>40939</v>
          </cell>
          <cell r="N43">
            <v>40939</v>
          </cell>
          <cell r="T43">
            <v>40939</v>
          </cell>
          <cell r="Z43">
            <v>40939</v>
          </cell>
          <cell r="AF43">
            <v>40939</v>
          </cell>
          <cell r="AL43">
            <v>40939</v>
          </cell>
          <cell r="AR43">
            <v>40939</v>
          </cell>
        </row>
        <row r="44">
          <cell r="B44">
            <v>40877</v>
          </cell>
          <cell r="H44">
            <v>40907</v>
          </cell>
          <cell r="N44">
            <v>40907</v>
          </cell>
          <cell r="T44">
            <v>40907</v>
          </cell>
          <cell r="Z44">
            <v>40907</v>
          </cell>
          <cell r="AF44">
            <v>40907</v>
          </cell>
          <cell r="AL44">
            <v>40907</v>
          </cell>
          <cell r="AR44">
            <v>40907</v>
          </cell>
        </row>
        <row r="45">
          <cell r="B45">
            <v>40847</v>
          </cell>
          <cell r="H45">
            <v>40877</v>
          </cell>
          <cell r="N45">
            <v>40877</v>
          </cell>
          <cell r="T45">
            <v>40877</v>
          </cell>
          <cell r="Z45">
            <v>40877</v>
          </cell>
          <cell r="AF45">
            <v>40877</v>
          </cell>
          <cell r="AL45">
            <v>40877</v>
          </cell>
          <cell r="AR45">
            <v>40877</v>
          </cell>
        </row>
        <row r="46">
          <cell r="B46">
            <v>40816</v>
          </cell>
          <cell r="H46">
            <v>40847</v>
          </cell>
          <cell r="N46">
            <v>40847</v>
          </cell>
          <cell r="T46">
            <v>40847</v>
          </cell>
          <cell r="Z46">
            <v>40847</v>
          </cell>
          <cell r="AF46">
            <v>40847</v>
          </cell>
          <cell r="AL46">
            <v>40847</v>
          </cell>
          <cell r="AR46">
            <v>40847</v>
          </cell>
        </row>
        <row r="47">
          <cell r="B47">
            <v>40786</v>
          </cell>
          <cell r="H47">
            <v>40816</v>
          </cell>
          <cell r="N47">
            <v>40816</v>
          </cell>
          <cell r="T47">
            <v>40816</v>
          </cell>
          <cell r="Z47">
            <v>40816</v>
          </cell>
          <cell r="AF47">
            <v>40816</v>
          </cell>
          <cell r="AL47">
            <v>40816</v>
          </cell>
          <cell r="AR47">
            <v>40816</v>
          </cell>
        </row>
        <row r="48">
          <cell r="B48">
            <v>40753</v>
          </cell>
          <cell r="H48">
            <v>40786</v>
          </cell>
          <cell r="N48">
            <v>40786</v>
          </cell>
          <cell r="T48">
            <v>40786</v>
          </cell>
          <cell r="Z48">
            <v>40786</v>
          </cell>
          <cell r="AF48">
            <v>40786</v>
          </cell>
          <cell r="AL48">
            <v>40786</v>
          </cell>
          <cell r="AR48">
            <v>40786</v>
          </cell>
        </row>
        <row r="49">
          <cell r="B49">
            <v>40724</v>
          </cell>
          <cell r="H49">
            <v>40753</v>
          </cell>
          <cell r="N49">
            <v>40753</v>
          </cell>
          <cell r="T49">
            <v>40753</v>
          </cell>
          <cell r="Z49">
            <v>40753</v>
          </cell>
          <cell r="AF49">
            <v>40753</v>
          </cell>
          <cell r="AL49">
            <v>40753</v>
          </cell>
          <cell r="AR49">
            <v>40753</v>
          </cell>
        </row>
        <row r="50">
          <cell r="B50">
            <v>40694</v>
          </cell>
          <cell r="H50">
            <v>40724</v>
          </cell>
          <cell r="N50">
            <v>40724</v>
          </cell>
          <cell r="T50">
            <v>40724</v>
          </cell>
          <cell r="Z50">
            <v>40724</v>
          </cell>
          <cell r="AF50">
            <v>40724</v>
          </cell>
          <cell r="AL50">
            <v>40724</v>
          </cell>
          <cell r="AR50">
            <v>40724</v>
          </cell>
        </row>
        <row r="51">
          <cell r="B51">
            <v>40661</v>
          </cell>
          <cell r="H51">
            <v>40694</v>
          </cell>
          <cell r="N51">
            <v>40694</v>
          </cell>
          <cell r="T51">
            <v>40694</v>
          </cell>
          <cell r="Z51">
            <v>40694</v>
          </cell>
          <cell r="AF51">
            <v>40694</v>
          </cell>
          <cell r="AL51">
            <v>40694</v>
          </cell>
          <cell r="AR51">
            <v>40694</v>
          </cell>
        </row>
        <row r="52">
          <cell r="B52">
            <v>40633</v>
          </cell>
          <cell r="H52">
            <v>40661</v>
          </cell>
          <cell r="N52">
            <v>40661</v>
          </cell>
          <cell r="T52">
            <v>40662</v>
          </cell>
          <cell r="Z52">
            <v>40662</v>
          </cell>
          <cell r="AF52">
            <v>40662</v>
          </cell>
          <cell r="AL52">
            <v>40662</v>
          </cell>
          <cell r="AR52">
            <v>40661</v>
          </cell>
        </row>
        <row r="53">
          <cell r="B53">
            <v>40602</v>
          </cell>
          <cell r="H53">
            <v>40633</v>
          </cell>
          <cell r="N53">
            <v>40633</v>
          </cell>
          <cell r="T53">
            <v>40633</v>
          </cell>
          <cell r="Z53">
            <v>40633</v>
          </cell>
          <cell r="AF53">
            <v>40633</v>
          </cell>
          <cell r="AL53">
            <v>40633</v>
          </cell>
          <cell r="AR53">
            <v>40633</v>
          </cell>
        </row>
        <row r="54">
          <cell r="B54">
            <v>40574</v>
          </cell>
          <cell r="H54">
            <v>40602</v>
          </cell>
          <cell r="N54">
            <v>40602</v>
          </cell>
          <cell r="T54">
            <v>40602</v>
          </cell>
          <cell r="Z54">
            <v>40602</v>
          </cell>
          <cell r="AF54">
            <v>40602</v>
          </cell>
          <cell r="AL54">
            <v>40602</v>
          </cell>
          <cell r="AR54">
            <v>40602</v>
          </cell>
        </row>
        <row r="55">
          <cell r="B55">
            <v>40543</v>
          </cell>
          <cell r="H55">
            <v>40574</v>
          </cell>
          <cell r="N55">
            <v>40574</v>
          </cell>
          <cell r="T55">
            <v>40574</v>
          </cell>
          <cell r="Z55">
            <v>40574</v>
          </cell>
          <cell r="AF55">
            <v>40574</v>
          </cell>
          <cell r="AL55">
            <v>40574</v>
          </cell>
          <cell r="AR55">
            <v>40574</v>
          </cell>
        </row>
        <row r="56">
          <cell r="B56">
            <v>40512</v>
          </cell>
          <cell r="H56">
            <v>40543</v>
          </cell>
          <cell r="N56">
            <v>40543</v>
          </cell>
          <cell r="T56">
            <v>40543</v>
          </cell>
          <cell r="Z56">
            <v>40543</v>
          </cell>
          <cell r="AF56">
            <v>40543</v>
          </cell>
          <cell r="AL56">
            <v>40543</v>
          </cell>
          <cell r="AR56">
            <v>40543</v>
          </cell>
        </row>
        <row r="57">
          <cell r="B57">
            <v>40480</v>
          </cell>
          <cell r="H57">
            <v>40512</v>
          </cell>
          <cell r="N57">
            <v>40512</v>
          </cell>
          <cell r="T57">
            <v>40512</v>
          </cell>
          <cell r="Z57">
            <v>40512</v>
          </cell>
          <cell r="AF57">
            <v>40512</v>
          </cell>
          <cell r="AL57">
            <v>40512</v>
          </cell>
          <cell r="AR57">
            <v>40512</v>
          </cell>
        </row>
        <row r="58">
          <cell r="B58">
            <v>40451</v>
          </cell>
          <cell r="H58">
            <v>40480</v>
          </cell>
          <cell r="N58">
            <v>40480</v>
          </cell>
          <cell r="T58">
            <v>40480</v>
          </cell>
          <cell r="Z58">
            <v>40480</v>
          </cell>
          <cell r="AF58">
            <v>40480</v>
          </cell>
          <cell r="AL58">
            <v>40480</v>
          </cell>
          <cell r="AR58">
            <v>40480</v>
          </cell>
        </row>
        <row r="59">
          <cell r="B59">
            <v>40421</v>
          </cell>
          <cell r="H59">
            <v>40451</v>
          </cell>
          <cell r="N59">
            <v>40451</v>
          </cell>
          <cell r="T59">
            <v>40451</v>
          </cell>
          <cell r="Z59">
            <v>40451</v>
          </cell>
          <cell r="AF59">
            <v>40451</v>
          </cell>
          <cell r="AL59">
            <v>40451</v>
          </cell>
          <cell r="AR59">
            <v>40451</v>
          </cell>
        </row>
        <row r="60">
          <cell r="B60">
            <v>40389</v>
          </cell>
          <cell r="H60">
            <v>40421</v>
          </cell>
          <cell r="N60">
            <v>40421</v>
          </cell>
          <cell r="T60">
            <v>40421</v>
          </cell>
          <cell r="Z60">
            <v>40421</v>
          </cell>
          <cell r="AF60">
            <v>40421</v>
          </cell>
          <cell r="AL60">
            <v>40421</v>
          </cell>
          <cell r="AR60">
            <v>40421</v>
          </cell>
        </row>
        <row r="61">
          <cell r="B61">
            <v>40359</v>
          </cell>
          <cell r="H61">
            <v>40389</v>
          </cell>
          <cell r="N61">
            <v>40389</v>
          </cell>
          <cell r="T61">
            <v>40389</v>
          </cell>
          <cell r="Z61">
            <v>40389</v>
          </cell>
          <cell r="AF61">
            <v>40389</v>
          </cell>
          <cell r="AL61">
            <v>40389</v>
          </cell>
          <cell r="AR61">
            <v>40389</v>
          </cell>
        </row>
        <row r="62">
          <cell r="B62">
            <v>40326</v>
          </cell>
          <cell r="H62">
            <v>40359</v>
          </cell>
          <cell r="N62">
            <v>40359</v>
          </cell>
          <cell r="T62">
            <v>40359</v>
          </cell>
          <cell r="Z62">
            <v>40359</v>
          </cell>
          <cell r="AF62">
            <v>40359</v>
          </cell>
          <cell r="AL62">
            <v>40359</v>
          </cell>
          <cell r="AR62">
            <v>40359</v>
          </cell>
        </row>
        <row r="63">
          <cell r="B63">
            <v>40298</v>
          </cell>
          <cell r="H63">
            <v>40326</v>
          </cell>
          <cell r="N63">
            <v>40326</v>
          </cell>
          <cell r="T63">
            <v>40329</v>
          </cell>
          <cell r="Z63">
            <v>40329</v>
          </cell>
          <cell r="AF63">
            <v>40326</v>
          </cell>
          <cell r="AL63">
            <v>40329</v>
          </cell>
          <cell r="AR63">
            <v>40326</v>
          </cell>
        </row>
        <row r="64">
          <cell r="B64">
            <v>40268</v>
          </cell>
          <cell r="H64">
            <v>40298</v>
          </cell>
          <cell r="N64">
            <v>40298</v>
          </cell>
          <cell r="T64">
            <v>40298</v>
          </cell>
          <cell r="Z64">
            <v>40298</v>
          </cell>
          <cell r="AF64">
            <v>40298</v>
          </cell>
          <cell r="AL64">
            <v>40298</v>
          </cell>
          <cell r="AR64">
            <v>40298</v>
          </cell>
        </row>
        <row r="65">
          <cell r="B65">
            <v>40235</v>
          </cell>
          <cell r="H65">
            <v>40268</v>
          </cell>
          <cell r="N65">
            <v>40268</v>
          </cell>
          <cell r="T65">
            <v>40268</v>
          </cell>
          <cell r="Z65">
            <v>40268</v>
          </cell>
          <cell r="AF65">
            <v>40268</v>
          </cell>
          <cell r="AL65">
            <v>40268</v>
          </cell>
          <cell r="AR65">
            <v>40268</v>
          </cell>
        </row>
        <row r="66">
          <cell r="B66">
            <v>40207</v>
          </cell>
          <cell r="H66">
            <v>40235</v>
          </cell>
          <cell r="N66">
            <v>40235</v>
          </cell>
          <cell r="T66">
            <v>40235</v>
          </cell>
          <cell r="Z66">
            <v>40235</v>
          </cell>
          <cell r="AF66">
            <v>40235</v>
          </cell>
          <cell r="AL66">
            <v>40235</v>
          </cell>
          <cell r="AR66">
            <v>40235</v>
          </cell>
        </row>
        <row r="67">
          <cell r="B67">
            <v>40178</v>
          </cell>
          <cell r="H67">
            <v>40207</v>
          </cell>
          <cell r="N67">
            <v>40207</v>
          </cell>
          <cell r="T67">
            <v>40207</v>
          </cell>
          <cell r="Z67">
            <v>40207</v>
          </cell>
          <cell r="AF67">
            <v>40207</v>
          </cell>
          <cell r="AL67">
            <v>40207</v>
          </cell>
          <cell r="AR67">
            <v>40207</v>
          </cell>
        </row>
        <row r="68">
          <cell r="B68">
            <v>40147</v>
          </cell>
          <cell r="H68">
            <v>40178</v>
          </cell>
          <cell r="N68">
            <v>40178</v>
          </cell>
          <cell r="T68">
            <v>40178</v>
          </cell>
          <cell r="Z68">
            <v>40178</v>
          </cell>
          <cell r="AF68">
            <v>40178</v>
          </cell>
          <cell r="AL68">
            <v>40178</v>
          </cell>
          <cell r="AR68">
            <v>40178</v>
          </cell>
        </row>
        <row r="69">
          <cell r="B69">
            <v>40116</v>
          </cell>
          <cell r="H69">
            <v>40147</v>
          </cell>
          <cell r="N69">
            <v>40147</v>
          </cell>
          <cell r="T69">
            <v>40147</v>
          </cell>
          <cell r="Z69">
            <v>40147</v>
          </cell>
          <cell r="AF69">
            <v>40147</v>
          </cell>
          <cell r="AL69">
            <v>40147</v>
          </cell>
          <cell r="AR69">
            <v>40147</v>
          </cell>
        </row>
        <row r="70">
          <cell r="B70">
            <v>40086</v>
          </cell>
          <cell r="H70">
            <v>40116</v>
          </cell>
          <cell r="N70">
            <v>40116</v>
          </cell>
          <cell r="T70">
            <v>40116</v>
          </cell>
          <cell r="Z70">
            <v>40116</v>
          </cell>
          <cell r="AF70">
            <v>40116</v>
          </cell>
          <cell r="AL70">
            <v>40116</v>
          </cell>
          <cell r="AR70">
            <v>40116</v>
          </cell>
        </row>
        <row r="71">
          <cell r="B71">
            <v>40053</v>
          </cell>
          <cell r="H71">
            <v>40086</v>
          </cell>
          <cell r="N71">
            <v>40086</v>
          </cell>
          <cell r="T71">
            <v>40086</v>
          </cell>
          <cell r="Z71">
            <v>40086</v>
          </cell>
          <cell r="AF71">
            <v>40086</v>
          </cell>
          <cell r="AL71">
            <v>40086</v>
          </cell>
          <cell r="AR71">
            <v>40086</v>
          </cell>
        </row>
        <row r="72">
          <cell r="B72">
            <v>40025</v>
          </cell>
          <cell r="H72">
            <v>40053</v>
          </cell>
          <cell r="N72">
            <v>40053</v>
          </cell>
          <cell r="T72">
            <v>40056</v>
          </cell>
          <cell r="Z72">
            <v>40056</v>
          </cell>
          <cell r="AF72">
            <v>40056</v>
          </cell>
          <cell r="AL72">
            <v>40056</v>
          </cell>
          <cell r="AR72">
            <v>40053</v>
          </cell>
        </row>
        <row r="73">
          <cell r="B73">
            <v>39994</v>
          </cell>
          <cell r="H73">
            <v>40025</v>
          </cell>
          <cell r="N73">
            <v>40025</v>
          </cell>
          <cell r="T73">
            <v>40025</v>
          </cell>
          <cell r="Z73">
            <v>40025</v>
          </cell>
          <cell r="AF73">
            <v>40025</v>
          </cell>
          <cell r="AL73">
            <v>40025</v>
          </cell>
          <cell r="AR73">
            <v>40025</v>
          </cell>
        </row>
        <row r="74">
          <cell r="B74">
            <v>39962</v>
          </cell>
          <cell r="H74">
            <v>39994</v>
          </cell>
          <cell r="N74">
            <v>39994</v>
          </cell>
          <cell r="T74">
            <v>39994</v>
          </cell>
          <cell r="Z74">
            <v>39994</v>
          </cell>
          <cell r="AF74">
            <v>39994</v>
          </cell>
          <cell r="AL74">
            <v>39994</v>
          </cell>
          <cell r="AR74">
            <v>39994</v>
          </cell>
        </row>
        <row r="75">
          <cell r="B75">
            <v>39933</v>
          </cell>
          <cell r="H75">
            <v>39962</v>
          </cell>
          <cell r="N75">
            <v>39962</v>
          </cell>
          <cell r="T75">
            <v>39962</v>
          </cell>
          <cell r="Z75">
            <v>39962</v>
          </cell>
          <cell r="AF75">
            <v>39962</v>
          </cell>
          <cell r="AL75">
            <v>39962</v>
          </cell>
          <cell r="AR75">
            <v>39962</v>
          </cell>
        </row>
        <row r="76">
          <cell r="B76">
            <v>39903</v>
          </cell>
          <cell r="H76">
            <v>39933</v>
          </cell>
          <cell r="N76">
            <v>39933</v>
          </cell>
          <cell r="T76">
            <v>39933</v>
          </cell>
          <cell r="Z76">
            <v>39933</v>
          </cell>
          <cell r="AF76">
            <v>39933</v>
          </cell>
          <cell r="AL76">
            <v>39933</v>
          </cell>
          <cell r="AR76">
            <v>39933</v>
          </cell>
        </row>
        <row r="77">
          <cell r="B77">
            <v>39871</v>
          </cell>
          <cell r="H77">
            <v>39903</v>
          </cell>
          <cell r="N77">
            <v>39903</v>
          </cell>
          <cell r="T77">
            <v>39903</v>
          </cell>
          <cell r="Z77">
            <v>39903</v>
          </cell>
          <cell r="AF77">
            <v>39903</v>
          </cell>
          <cell r="AL77">
            <v>39903</v>
          </cell>
          <cell r="AR77">
            <v>39903</v>
          </cell>
        </row>
        <row r="78">
          <cell r="B78">
            <v>39843</v>
          </cell>
          <cell r="H78">
            <v>39871</v>
          </cell>
          <cell r="N78">
            <v>39871</v>
          </cell>
          <cell r="T78">
            <v>39871</v>
          </cell>
          <cell r="Z78">
            <v>39871</v>
          </cell>
          <cell r="AF78">
            <v>39871</v>
          </cell>
          <cell r="AL78">
            <v>39871</v>
          </cell>
          <cell r="AR78">
            <v>39871</v>
          </cell>
        </row>
        <row r="79">
          <cell r="B79">
            <v>39813</v>
          </cell>
          <cell r="H79">
            <v>39843</v>
          </cell>
          <cell r="N79">
            <v>39843</v>
          </cell>
          <cell r="T79">
            <v>39843</v>
          </cell>
          <cell r="Z79">
            <v>39843</v>
          </cell>
          <cell r="AF79">
            <v>39843</v>
          </cell>
          <cell r="AL79">
            <v>39843</v>
          </cell>
          <cell r="AR79">
            <v>39843</v>
          </cell>
        </row>
        <row r="80">
          <cell r="B80">
            <v>39780</v>
          </cell>
          <cell r="H80">
            <v>39813</v>
          </cell>
          <cell r="N80">
            <v>39813</v>
          </cell>
          <cell r="T80">
            <v>39813</v>
          </cell>
          <cell r="Z80">
            <v>39813</v>
          </cell>
          <cell r="AF80">
            <v>39813</v>
          </cell>
          <cell r="AL80">
            <v>39813</v>
          </cell>
          <cell r="AR80">
            <v>39813</v>
          </cell>
        </row>
        <row r="81">
          <cell r="B81">
            <v>39752</v>
          </cell>
          <cell r="H81">
            <v>39780</v>
          </cell>
          <cell r="N81">
            <v>39780</v>
          </cell>
          <cell r="T81">
            <v>39780</v>
          </cell>
          <cell r="Z81">
            <v>39780</v>
          </cell>
          <cell r="AF81">
            <v>39780</v>
          </cell>
          <cell r="AL81">
            <v>39780</v>
          </cell>
          <cell r="AR81">
            <v>39780</v>
          </cell>
        </row>
        <row r="82">
          <cell r="B82">
            <v>39721</v>
          </cell>
          <cell r="H82">
            <v>39752</v>
          </cell>
          <cell r="N82">
            <v>39752</v>
          </cell>
          <cell r="T82">
            <v>39752</v>
          </cell>
          <cell r="Z82">
            <v>39752</v>
          </cell>
          <cell r="AF82">
            <v>39752</v>
          </cell>
          <cell r="AL82">
            <v>39752</v>
          </cell>
          <cell r="AR82">
            <v>39752</v>
          </cell>
        </row>
        <row r="83">
          <cell r="B83">
            <v>39689</v>
          </cell>
          <cell r="H83">
            <v>39721</v>
          </cell>
          <cell r="N83">
            <v>39721</v>
          </cell>
          <cell r="T83">
            <v>39721</v>
          </cell>
          <cell r="Z83">
            <v>39721</v>
          </cell>
          <cell r="AF83">
            <v>39721</v>
          </cell>
          <cell r="AL83">
            <v>39721</v>
          </cell>
          <cell r="AR83">
            <v>39721</v>
          </cell>
        </row>
        <row r="84">
          <cell r="B84">
            <v>39660</v>
          </cell>
          <cell r="H84">
            <v>39689</v>
          </cell>
          <cell r="N84">
            <v>39689</v>
          </cell>
          <cell r="T84">
            <v>39689</v>
          </cell>
          <cell r="Z84">
            <v>39689</v>
          </cell>
          <cell r="AF84">
            <v>39689</v>
          </cell>
          <cell r="AL84">
            <v>39689</v>
          </cell>
          <cell r="AR84">
            <v>39689</v>
          </cell>
        </row>
        <row r="85">
          <cell r="B85">
            <v>39629</v>
          </cell>
          <cell r="H85">
            <v>39660</v>
          </cell>
          <cell r="N85">
            <v>39660</v>
          </cell>
          <cell r="T85">
            <v>39660</v>
          </cell>
          <cell r="Z85">
            <v>39660</v>
          </cell>
          <cell r="AF85">
            <v>39660</v>
          </cell>
          <cell r="AL85">
            <v>39660</v>
          </cell>
          <cell r="AR85">
            <v>39660</v>
          </cell>
        </row>
        <row r="86">
          <cell r="B86">
            <v>39598</v>
          </cell>
          <cell r="H86">
            <v>39629</v>
          </cell>
          <cell r="N86">
            <v>39629</v>
          </cell>
          <cell r="T86">
            <v>39629</v>
          </cell>
          <cell r="Z86">
            <v>39629</v>
          </cell>
          <cell r="AF86">
            <v>39629</v>
          </cell>
          <cell r="AL86">
            <v>39629</v>
          </cell>
          <cell r="AR86">
            <v>39629</v>
          </cell>
        </row>
        <row r="87">
          <cell r="B87">
            <v>39568</v>
          </cell>
          <cell r="H87">
            <v>39598</v>
          </cell>
          <cell r="N87">
            <v>39598</v>
          </cell>
          <cell r="T87">
            <v>39598</v>
          </cell>
          <cell r="Z87">
            <v>39598</v>
          </cell>
          <cell r="AF87">
            <v>39598</v>
          </cell>
          <cell r="AL87">
            <v>39598</v>
          </cell>
          <cell r="AR87">
            <v>39598</v>
          </cell>
        </row>
        <row r="88">
          <cell r="B88">
            <v>39538</v>
          </cell>
          <cell r="H88">
            <v>39568</v>
          </cell>
          <cell r="N88">
            <v>39568</v>
          </cell>
          <cell r="T88">
            <v>39568</v>
          </cell>
          <cell r="Z88">
            <v>39568</v>
          </cell>
          <cell r="AF88">
            <v>39568</v>
          </cell>
          <cell r="AL88">
            <v>39568</v>
          </cell>
          <cell r="AR88">
            <v>39568</v>
          </cell>
        </row>
        <row r="89">
          <cell r="B89">
            <v>39507</v>
          </cell>
          <cell r="H89">
            <v>39538</v>
          </cell>
          <cell r="N89">
            <v>39538</v>
          </cell>
          <cell r="T89">
            <v>39538</v>
          </cell>
          <cell r="Z89">
            <v>39538</v>
          </cell>
          <cell r="AF89">
            <v>39538</v>
          </cell>
          <cell r="AL89">
            <v>39538</v>
          </cell>
          <cell r="AR89">
            <v>39538</v>
          </cell>
        </row>
        <row r="90">
          <cell r="B90">
            <v>39478</v>
          </cell>
          <cell r="H90">
            <v>39507</v>
          </cell>
          <cell r="N90">
            <v>39507</v>
          </cell>
          <cell r="T90">
            <v>39507</v>
          </cell>
          <cell r="Z90">
            <v>39507</v>
          </cell>
          <cell r="AF90">
            <v>39507</v>
          </cell>
          <cell r="AL90">
            <v>39507</v>
          </cell>
          <cell r="AR90">
            <v>39507</v>
          </cell>
        </row>
        <row r="91">
          <cell r="B91">
            <v>39447</v>
          </cell>
          <cell r="H91">
            <v>39478</v>
          </cell>
          <cell r="N91">
            <v>39478</v>
          </cell>
          <cell r="T91">
            <v>39478</v>
          </cell>
          <cell r="Z91">
            <v>39478</v>
          </cell>
          <cell r="AF91">
            <v>39478</v>
          </cell>
          <cell r="AL91">
            <v>39478</v>
          </cell>
          <cell r="AR91">
            <v>39478</v>
          </cell>
        </row>
        <row r="92">
          <cell r="B92">
            <v>39416</v>
          </cell>
          <cell r="H92">
            <v>39447</v>
          </cell>
          <cell r="N92">
            <v>39447</v>
          </cell>
          <cell r="T92">
            <v>39447</v>
          </cell>
          <cell r="Z92">
            <v>39447</v>
          </cell>
          <cell r="AF92">
            <v>39447</v>
          </cell>
          <cell r="AL92">
            <v>39447</v>
          </cell>
          <cell r="AR92">
            <v>39447</v>
          </cell>
        </row>
        <row r="93">
          <cell r="B93">
            <v>39386</v>
          </cell>
          <cell r="H93">
            <v>39416</v>
          </cell>
          <cell r="N93">
            <v>39416</v>
          </cell>
          <cell r="T93">
            <v>39416</v>
          </cell>
          <cell r="Z93">
            <v>39416</v>
          </cell>
          <cell r="AF93">
            <v>39416</v>
          </cell>
          <cell r="AL93">
            <v>39416</v>
          </cell>
          <cell r="AR93">
            <v>39416</v>
          </cell>
        </row>
        <row r="94">
          <cell r="B94">
            <v>39353</v>
          </cell>
          <cell r="H94">
            <v>39386</v>
          </cell>
          <cell r="N94">
            <v>39386</v>
          </cell>
          <cell r="T94">
            <v>39386</v>
          </cell>
          <cell r="Z94">
            <v>39386</v>
          </cell>
          <cell r="AF94">
            <v>39386</v>
          </cell>
          <cell r="AL94">
            <v>39386</v>
          </cell>
          <cell r="AR94">
            <v>39386</v>
          </cell>
        </row>
        <row r="95">
          <cell r="B95">
            <v>39325</v>
          </cell>
          <cell r="H95">
            <v>39353</v>
          </cell>
          <cell r="N95">
            <v>39353</v>
          </cell>
          <cell r="T95">
            <v>39353</v>
          </cell>
          <cell r="Z95">
            <v>39353</v>
          </cell>
          <cell r="AF95">
            <v>39353</v>
          </cell>
          <cell r="AL95">
            <v>39353</v>
          </cell>
          <cell r="AR95">
            <v>39353</v>
          </cell>
        </row>
        <row r="96">
          <cell r="B96">
            <v>39294</v>
          </cell>
          <cell r="H96">
            <v>39325</v>
          </cell>
          <cell r="N96">
            <v>39325</v>
          </cell>
          <cell r="T96">
            <v>39325</v>
          </cell>
          <cell r="Z96">
            <v>39325</v>
          </cell>
          <cell r="AF96">
            <v>39325</v>
          </cell>
          <cell r="AL96">
            <v>39325</v>
          </cell>
          <cell r="AR96">
            <v>39325</v>
          </cell>
        </row>
        <row r="97">
          <cell r="B97">
            <v>39262</v>
          </cell>
          <cell r="H97">
            <v>39294</v>
          </cell>
          <cell r="N97">
            <v>39294</v>
          </cell>
          <cell r="T97">
            <v>39294</v>
          </cell>
          <cell r="Z97">
            <v>39294</v>
          </cell>
          <cell r="AF97">
            <v>39294</v>
          </cell>
          <cell r="AL97">
            <v>39294</v>
          </cell>
          <cell r="AR97">
            <v>39294</v>
          </cell>
        </row>
        <row r="98">
          <cell r="B98">
            <v>39233</v>
          </cell>
          <cell r="H98">
            <v>39262</v>
          </cell>
          <cell r="N98">
            <v>39262</v>
          </cell>
          <cell r="T98">
            <v>39262</v>
          </cell>
          <cell r="Z98">
            <v>39262</v>
          </cell>
          <cell r="AF98">
            <v>39262</v>
          </cell>
          <cell r="AL98">
            <v>39262</v>
          </cell>
          <cell r="AR98">
            <v>39262</v>
          </cell>
        </row>
        <row r="99">
          <cell r="H99">
            <v>39233</v>
          </cell>
          <cell r="N99">
            <v>39233</v>
          </cell>
          <cell r="T99">
            <v>39233</v>
          </cell>
          <cell r="Z99">
            <v>39233</v>
          </cell>
          <cell r="AF99">
            <v>39233</v>
          </cell>
          <cell r="AL99">
            <v>39233</v>
          </cell>
          <cell r="AR99">
            <v>39233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Info"/>
      <sheetName val="Index"/>
      <sheetName val="Guidance"/>
      <sheetName val="_CIQHiddenCacheSheet"/>
      <sheetName val="Inputs"/>
      <sheetName val="Descriptions"/>
      <sheetName val="Beta"/>
      <sheetName val="Copy to DH Model"/>
      <sheetName val="Output 1"/>
      <sheetName val="Instrument's ke"/>
      <sheetName val="Rf-rate"/>
      <sheetName val="Benchmark bonds"/>
      <sheetName val="App1"/>
      <sheetName val="App2"/>
      <sheetName val="App3"/>
      <sheetName val="App4"/>
      <sheetName val="App5"/>
      <sheetName val="Output 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38">
          <cell r="BV38">
            <v>41029</v>
          </cell>
          <cell r="CH38">
            <v>41029</v>
          </cell>
        </row>
        <row r="39">
          <cell r="BV39">
            <v>40998</v>
          </cell>
          <cell r="CH39">
            <v>40998</v>
          </cell>
        </row>
        <row r="40">
          <cell r="BV40">
            <v>40968</v>
          </cell>
          <cell r="CH40">
            <v>40968</v>
          </cell>
        </row>
        <row r="41">
          <cell r="BV41">
            <v>40939</v>
          </cell>
          <cell r="CH41">
            <v>40939</v>
          </cell>
        </row>
        <row r="42">
          <cell r="BV42">
            <v>40907</v>
          </cell>
          <cell r="CH42">
            <v>40907</v>
          </cell>
        </row>
        <row r="43">
          <cell r="BV43">
            <v>40877</v>
          </cell>
          <cell r="CH43">
            <v>40877</v>
          </cell>
        </row>
        <row r="44">
          <cell r="BV44">
            <v>40847</v>
          </cell>
          <cell r="CH44">
            <v>40847</v>
          </cell>
        </row>
        <row r="45">
          <cell r="BV45">
            <v>40816</v>
          </cell>
          <cell r="CH45">
            <v>40816</v>
          </cell>
        </row>
        <row r="46">
          <cell r="BV46">
            <v>40786</v>
          </cell>
          <cell r="CH46">
            <v>40786</v>
          </cell>
        </row>
        <row r="47">
          <cell r="BV47">
            <v>40753</v>
          </cell>
          <cell r="CH47">
            <v>40753</v>
          </cell>
        </row>
        <row r="48">
          <cell r="BV48">
            <v>40724</v>
          </cell>
          <cell r="CH48">
            <v>40724</v>
          </cell>
        </row>
        <row r="49">
          <cell r="BV49">
            <v>40694</v>
          </cell>
          <cell r="CH49">
            <v>40694</v>
          </cell>
        </row>
        <row r="50">
          <cell r="BV50">
            <v>40662</v>
          </cell>
          <cell r="CH50">
            <v>40662</v>
          </cell>
        </row>
        <row r="51">
          <cell r="BV51">
            <v>40633</v>
          </cell>
          <cell r="CH51">
            <v>40633</v>
          </cell>
        </row>
        <row r="52">
          <cell r="BV52">
            <v>40602</v>
          </cell>
          <cell r="CH52">
            <v>40602</v>
          </cell>
        </row>
        <row r="53">
          <cell r="BV53">
            <v>40574</v>
          </cell>
          <cell r="CH53">
            <v>40574</v>
          </cell>
        </row>
        <row r="54">
          <cell r="BV54">
            <v>40543</v>
          </cell>
          <cell r="CH54">
            <v>40543</v>
          </cell>
        </row>
        <row r="55">
          <cell r="BV55">
            <v>40512</v>
          </cell>
          <cell r="CH55">
            <v>40512</v>
          </cell>
        </row>
        <row r="56">
          <cell r="BV56">
            <v>40480</v>
          </cell>
          <cell r="CH56">
            <v>40480</v>
          </cell>
        </row>
        <row r="57">
          <cell r="BV57">
            <v>40451</v>
          </cell>
          <cell r="CH57">
            <v>40451</v>
          </cell>
        </row>
        <row r="58">
          <cell r="BV58">
            <v>40421</v>
          </cell>
          <cell r="CH58">
            <v>40421</v>
          </cell>
        </row>
        <row r="59">
          <cell r="BV59">
            <v>40389</v>
          </cell>
          <cell r="CH59">
            <v>40389</v>
          </cell>
        </row>
        <row r="60">
          <cell r="BV60">
            <v>40359</v>
          </cell>
          <cell r="CH60">
            <v>40359</v>
          </cell>
        </row>
        <row r="61">
          <cell r="BV61">
            <v>40326</v>
          </cell>
          <cell r="CH61">
            <v>40326</v>
          </cell>
        </row>
        <row r="62">
          <cell r="BV62">
            <v>40298</v>
          </cell>
          <cell r="CH62">
            <v>40298</v>
          </cell>
        </row>
        <row r="63">
          <cell r="BV63">
            <v>40268</v>
          </cell>
          <cell r="CH63">
            <v>40268</v>
          </cell>
        </row>
        <row r="64">
          <cell r="BV64">
            <v>40235</v>
          </cell>
          <cell r="CH64">
            <v>40235</v>
          </cell>
        </row>
        <row r="65">
          <cell r="BV65">
            <v>40207</v>
          </cell>
          <cell r="CH65">
            <v>40207</v>
          </cell>
        </row>
        <row r="66">
          <cell r="BV66">
            <v>40178</v>
          </cell>
          <cell r="CH66">
            <v>40178</v>
          </cell>
        </row>
        <row r="67">
          <cell r="BV67">
            <v>40147</v>
          </cell>
          <cell r="CH67">
            <v>40147</v>
          </cell>
        </row>
        <row r="68">
          <cell r="BV68">
            <v>40116</v>
          </cell>
          <cell r="CH68">
            <v>40116</v>
          </cell>
        </row>
        <row r="69">
          <cell r="BV69">
            <v>40086</v>
          </cell>
          <cell r="CH69">
            <v>40086</v>
          </cell>
        </row>
        <row r="70">
          <cell r="BV70">
            <v>40056</v>
          </cell>
          <cell r="CH70">
            <v>40056</v>
          </cell>
        </row>
        <row r="71">
          <cell r="BV71">
            <v>40025</v>
          </cell>
          <cell r="CH71">
            <v>40025</v>
          </cell>
        </row>
        <row r="72">
          <cell r="BV72">
            <v>39994</v>
          </cell>
          <cell r="CH72">
            <v>39994</v>
          </cell>
        </row>
        <row r="73">
          <cell r="BV73">
            <v>39962</v>
          </cell>
          <cell r="CH73">
            <v>39962</v>
          </cell>
        </row>
        <row r="74">
          <cell r="BV74">
            <v>39933</v>
          </cell>
          <cell r="CH74">
            <v>39933</v>
          </cell>
        </row>
        <row r="75">
          <cell r="BV75">
            <v>39903</v>
          </cell>
          <cell r="CH75">
            <v>39903</v>
          </cell>
        </row>
        <row r="76">
          <cell r="BV76">
            <v>39871</v>
          </cell>
          <cell r="CH76">
            <v>39871</v>
          </cell>
        </row>
        <row r="77">
          <cell r="BV77">
            <v>39843</v>
          </cell>
          <cell r="CH77">
            <v>39843</v>
          </cell>
        </row>
        <row r="78">
          <cell r="BV78">
            <v>39813</v>
          </cell>
          <cell r="CH78">
            <v>39813</v>
          </cell>
        </row>
        <row r="79">
          <cell r="BV79">
            <v>39780</v>
          </cell>
          <cell r="CH79">
            <v>39780</v>
          </cell>
        </row>
        <row r="80">
          <cell r="BV80">
            <v>39752</v>
          </cell>
          <cell r="CH80">
            <v>39752</v>
          </cell>
        </row>
        <row r="81">
          <cell r="BV81">
            <v>39721</v>
          </cell>
          <cell r="CH81">
            <v>39721</v>
          </cell>
        </row>
        <row r="82">
          <cell r="BV82">
            <v>39689</v>
          </cell>
          <cell r="CH82">
            <v>39689</v>
          </cell>
        </row>
        <row r="83">
          <cell r="BV83">
            <v>39660</v>
          </cell>
          <cell r="CH83">
            <v>39660</v>
          </cell>
        </row>
        <row r="84">
          <cell r="BV84">
            <v>39629</v>
          </cell>
          <cell r="CH84">
            <v>39629</v>
          </cell>
        </row>
        <row r="85">
          <cell r="BV85">
            <v>39598</v>
          </cell>
          <cell r="CH85">
            <v>39598</v>
          </cell>
        </row>
        <row r="86">
          <cell r="BV86">
            <v>39568</v>
          </cell>
          <cell r="CH86">
            <v>39568</v>
          </cell>
        </row>
        <row r="87">
          <cell r="BV87">
            <v>39538</v>
          </cell>
          <cell r="CH87">
            <v>39538</v>
          </cell>
        </row>
        <row r="88">
          <cell r="BV88">
            <v>39507</v>
          </cell>
          <cell r="CH88">
            <v>39507</v>
          </cell>
        </row>
        <row r="89">
          <cell r="BV89">
            <v>39478</v>
          </cell>
          <cell r="CH89">
            <v>39478</v>
          </cell>
        </row>
        <row r="90">
          <cell r="BV90">
            <v>39447</v>
          </cell>
          <cell r="CH90">
            <v>39447</v>
          </cell>
        </row>
        <row r="91">
          <cell r="BV91">
            <v>39416</v>
          </cell>
          <cell r="CH91">
            <v>39416</v>
          </cell>
        </row>
        <row r="92">
          <cell r="BV92">
            <v>39386</v>
          </cell>
          <cell r="CH92">
            <v>39386</v>
          </cell>
        </row>
        <row r="93">
          <cell r="BV93">
            <v>39353</v>
          </cell>
          <cell r="CH93">
            <v>39353</v>
          </cell>
        </row>
        <row r="94">
          <cell r="BV94">
            <v>39325</v>
          </cell>
          <cell r="CH94">
            <v>39325</v>
          </cell>
        </row>
        <row r="95">
          <cell r="BV95">
            <v>39294</v>
          </cell>
          <cell r="CH95">
            <v>39294</v>
          </cell>
        </row>
        <row r="96">
          <cell r="BV96">
            <v>39262</v>
          </cell>
          <cell r="CH96">
            <v>39262</v>
          </cell>
        </row>
        <row r="97">
          <cell r="BV97">
            <v>39233</v>
          </cell>
          <cell r="CH97">
            <v>39233</v>
          </cell>
        </row>
        <row r="98">
          <cell r="BV98">
            <v>39202</v>
          </cell>
          <cell r="CH98">
            <v>39202</v>
          </cell>
        </row>
      </sheetData>
      <sheetData sheetId="14"/>
      <sheetData sheetId="15"/>
      <sheetData sheetId="16"/>
      <sheetData sheetId="1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Guidance"/>
      <sheetName val="Inputs"/>
      <sheetName val="Descriptions"/>
      <sheetName val="Benchmarks graph"/>
      <sheetName val="Multiples"/>
      <sheetName val="Analysis"/>
      <sheetName val="Across the cycle"/>
      <sheetName val="Sheet1"/>
      <sheetName val="Multiple Trend"/>
      <sheetName val="Detailed analysis"/>
      <sheetName val="MC analysis"/>
      <sheetName val="Transactions"/>
      <sheetName val="Co1"/>
      <sheetName val="Co2"/>
      <sheetName val="Co3"/>
      <sheetName val="Co4"/>
      <sheetName val="Co5"/>
      <sheetName val="Co6"/>
      <sheetName val="Co7"/>
      <sheetName val="Co8"/>
      <sheetName val="Co9"/>
      <sheetName val="Co10"/>
      <sheetName val="Co11"/>
      <sheetName val="Co12"/>
      <sheetName val="Co13"/>
      <sheetName val="Co14"/>
      <sheetName val="Co15"/>
      <sheetName val="MC data"/>
      <sheetName val="MT data"/>
      <sheetName val="Multiples (Calenderised)"/>
      <sheetName val="Templ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3">
          <cell r="F13" t="str">
            <v>LSE:MONY</v>
          </cell>
        </row>
        <row r="14">
          <cell r="F14" t="str">
            <v>DB:39M</v>
          </cell>
        </row>
        <row r="15">
          <cell r="F15" t="str">
            <v>IQT49538037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13">
          <cell r="C13">
            <v>40816</v>
          </cell>
        </row>
        <row r="14">
          <cell r="C14">
            <v>40786</v>
          </cell>
        </row>
        <row r="15">
          <cell r="C15">
            <v>40753</v>
          </cell>
        </row>
        <row r="16">
          <cell r="C16">
            <v>40724</v>
          </cell>
        </row>
        <row r="17">
          <cell r="C17">
            <v>40694</v>
          </cell>
        </row>
        <row r="18">
          <cell r="C18">
            <v>40661</v>
          </cell>
        </row>
        <row r="19">
          <cell r="C19">
            <v>40633</v>
          </cell>
        </row>
        <row r="20">
          <cell r="C20">
            <v>40602</v>
          </cell>
        </row>
        <row r="21">
          <cell r="C21">
            <v>40574</v>
          </cell>
        </row>
        <row r="22">
          <cell r="C22">
            <v>40543</v>
          </cell>
        </row>
        <row r="23">
          <cell r="C23">
            <v>40512</v>
          </cell>
        </row>
        <row r="24">
          <cell r="C24">
            <v>40480</v>
          </cell>
        </row>
        <row r="25">
          <cell r="C25">
            <v>40451</v>
          </cell>
        </row>
        <row r="26">
          <cell r="C26">
            <v>40421</v>
          </cell>
        </row>
        <row r="27">
          <cell r="C27">
            <v>40389</v>
          </cell>
        </row>
        <row r="28">
          <cell r="C28">
            <v>40359</v>
          </cell>
        </row>
        <row r="29">
          <cell r="C29">
            <v>40326</v>
          </cell>
        </row>
        <row r="30">
          <cell r="C30">
            <v>40298</v>
          </cell>
        </row>
        <row r="31">
          <cell r="C31">
            <v>40268</v>
          </cell>
        </row>
        <row r="32">
          <cell r="C32">
            <v>40235</v>
          </cell>
        </row>
        <row r="33">
          <cell r="C33">
            <v>40207</v>
          </cell>
        </row>
        <row r="34">
          <cell r="C34">
            <v>40178</v>
          </cell>
        </row>
        <row r="35">
          <cell r="C35">
            <v>40147</v>
          </cell>
        </row>
        <row r="36">
          <cell r="C36">
            <v>40116</v>
          </cell>
        </row>
        <row r="37">
          <cell r="C37">
            <v>40086</v>
          </cell>
        </row>
        <row r="38">
          <cell r="C38">
            <v>40053</v>
          </cell>
        </row>
        <row r="39">
          <cell r="C39">
            <v>40025</v>
          </cell>
        </row>
        <row r="40">
          <cell r="C40">
            <v>39994</v>
          </cell>
        </row>
        <row r="41">
          <cell r="C41">
            <v>39962</v>
          </cell>
        </row>
        <row r="42">
          <cell r="C42">
            <v>39933</v>
          </cell>
        </row>
        <row r="43">
          <cell r="C43">
            <v>39903</v>
          </cell>
        </row>
        <row r="44">
          <cell r="C44">
            <v>39871</v>
          </cell>
        </row>
        <row r="45">
          <cell r="C45">
            <v>39843</v>
          </cell>
        </row>
        <row r="46">
          <cell r="C46">
            <v>39813</v>
          </cell>
        </row>
        <row r="47">
          <cell r="C47">
            <v>39780</v>
          </cell>
        </row>
        <row r="48">
          <cell r="C48">
            <v>39752</v>
          </cell>
        </row>
        <row r="49">
          <cell r="C49">
            <v>39721</v>
          </cell>
        </row>
        <row r="50">
          <cell r="C50">
            <v>39689</v>
          </cell>
        </row>
        <row r="51">
          <cell r="C51">
            <v>39660</v>
          </cell>
        </row>
        <row r="52">
          <cell r="C52">
            <v>39629</v>
          </cell>
        </row>
        <row r="53">
          <cell r="C53">
            <v>39598</v>
          </cell>
        </row>
        <row r="54">
          <cell r="C54">
            <v>39568</v>
          </cell>
        </row>
        <row r="55">
          <cell r="C55">
            <v>39538</v>
          </cell>
        </row>
        <row r="56">
          <cell r="C56">
            <v>39507</v>
          </cell>
        </row>
        <row r="57">
          <cell r="C57">
            <v>39478</v>
          </cell>
        </row>
        <row r="58">
          <cell r="C58">
            <v>39447</v>
          </cell>
        </row>
        <row r="59">
          <cell r="C59">
            <v>39416</v>
          </cell>
        </row>
        <row r="60">
          <cell r="C60">
            <v>39386</v>
          </cell>
        </row>
        <row r="61">
          <cell r="C61">
            <v>39353</v>
          </cell>
        </row>
        <row r="62">
          <cell r="C62">
            <v>39325</v>
          </cell>
        </row>
        <row r="63">
          <cell r="C63">
            <v>39294</v>
          </cell>
        </row>
        <row r="64">
          <cell r="C64">
            <v>39262</v>
          </cell>
        </row>
        <row r="65">
          <cell r="C65">
            <v>39233</v>
          </cell>
        </row>
        <row r="66">
          <cell r="C66">
            <v>39202</v>
          </cell>
        </row>
        <row r="67">
          <cell r="C67">
            <v>39171</v>
          </cell>
        </row>
        <row r="68">
          <cell r="C68">
            <v>39141</v>
          </cell>
        </row>
        <row r="69">
          <cell r="C69">
            <v>39113</v>
          </cell>
        </row>
        <row r="70">
          <cell r="C70">
            <v>39080</v>
          </cell>
        </row>
        <row r="71">
          <cell r="C71">
            <v>39051</v>
          </cell>
        </row>
        <row r="72">
          <cell r="C72">
            <v>39021</v>
          </cell>
        </row>
        <row r="73">
          <cell r="C73">
            <v>38989</v>
          </cell>
        </row>
        <row r="74">
          <cell r="C74">
            <v>38960</v>
          </cell>
        </row>
        <row r="75">
          <cell r="C75">
            <v>38929</v>
          </cell>
        </row>
        <row r="76">
          <cell r="C76">
            <v>38898</v>
          </cell>
        </row>
        <row r="77">
          <cell r="C77">
            <v>38868</v>
          </cell>
        </row>
        <row r="78">
          <cell r="C78">
            <v>38835</v>
          </cell>
        </row>
        <row r="79">
          <cell r="C79">
            <v>38807</v>
          </cell>
        </row>
        <row r="80">
          <cell r="C80">
            <v>38776</v>
          </cell>
        </row>
        <row r="81">
          <cell r="C81">
            <v>38748</v>
          </cell>
        </row>
        <row r="82">
          <cell r="C82">
            <v>38716</v>
          </cell>
        </row>
        <row r="83">
          <cell r="C83">
            <v>38686</v>
          </cell>
        </row>
        <row r="84">
          <cell r="C84">
            <v>38656</v>
          </cell>
        </row>
        <row r="85">
          <cell r="C85">
            <v>38625</v>
          </cell>
        </row>
        <row r="86">
          <cell r="C86">
            <v>38595</v>
          </cell>
        </row>
        <row r="87">
          <cell r="C87">
            <v>38562</v>
          </cell>
        </row>
        <row r="88">
          <cell r="C88">
            <v>38533</v>
          </cell>
        </row>
        <row r="89">
          <cell r="C89">
            <v>38503</v>
          </cell>
        </row>
        <row r="90">
          <cell r="C90">
            <v>38471</v>
          </cell>
        </row>
        <row r="91">
          <cell r="C91">
            <v>38442</v>
          </cell>
        </row>
        <row r="92">
          <cell r="C92">
            <v>38411</v>
          </cell>
        </row>
        <row r="93">
          <cell r="C93">
            <v>38383</v>
          </cell>
        </row>
        <row r="94">
          <cell r="C94">
            <v>38352</v>
          </cell>
        </row>
        <row r="95">
          <cell r="C95">
            <v>38321</v>
          </cell>
        </row>
        <row r="96">
          <cell r="C96">
            <v>38289</v>
          </cell>
        </row>
        <row r="97">
          <cell r="C97">
            <v>38260</v>
          </cell>
        </row>
        <row r="98">
          <cell r="C98">
            <v>38230</v>
          </cell>
        </row>
        <row r="99">
          <cell r="C99">
            <v>38198</v>
          </cell>
        </row>
        <row r="100">
          <cell r="C100">
            <v>38168</v>
          </cell>
        </row>
        <row r="101">
          <cell r="C101">
            <v>38135</v>
          </cell>
        </row>
        <row r="102">
          <cell r="C102">
            <v>38107</v>
          </cell>
        </row>
        <row r="103">
          <cell r="C103">
            <v>38077</v>
          </cell>
        </row>
        <row r="104">
          <cell r="C104">
            <v>38044</v>
          </cell>
        </row>
        <row r="105">
          <cell r="C105">
            <v>38016</v>
          </cell>
        </row>
        <row r="106">
          <cell r="C106">
            <v>37986</v>
          </cell>
        </row>
        <row r="107">
          <cell r="C107">
            <v>37953</v>
          </cell>
        </row>
        <row r="108">
          <cell r="C108">
            <v>37925</v>
          </cell>
        </row>
        <row r="109">
          <cell r="C109">
            <v>37894</v>
          </cell>
        </row>
        <row r="110">
          <cell r="C110">
            <v>37862</v>
          </cell>
        </row>
        <row r="111">
          <cell r="C111">
            <v>37833</v>
          </cell>
        </row>
        <row r="112">
          <cell r="C112">
            <v>37802</v>
          </cell>
        </row>
        <row r="113">
          <cell r="C113">
            <v>37771</v>
          </cell>
        </row>
        <row r="114">
          <cell r="C114">
            <v>37741</v>
          </cell>
        </row>
        <row r="115">
          <cell r="C115">
            <v>37711</v>
          </cell>
        </row>
        <row r="116">
          <cell r="C116">
            <v>37680</v>
          </cell>
        </row>
        <row r="117">
          <cell r="C117">
            <v>37652</v>
          </cell>
        </row>
        <row r="118">
          <cell r="C118">
            <v>37621</v>
          </cell>
        </row>
        <row r="119">
          <cell r="C119">
            <v>37589</v>
          </cell>
        </row>
        <row r="120">
          <cell r="C120">
            <v>37560</v>
          </cell>
        </row>
        <row r="121">
          <cell r="C121">
            <v>37529</v>
          </cell>
        </row>
        <row r="122">
          <cell r="C122">
            <v>37498</v>
          </cell>
        </row>
        <row r="123">
          <cell r="C123">
            <v>37468</v>
          </cell>
        </row>
        <row r="124">
          <cell r="C124">
            <v>37435</v>
          </cell>
        </row>
        <row r="125">
          <cell r="C125">
            <v>37407</v>
          </cell>
        </row>
        <row r="126">
          <cell r="C126">
            <v>37376</v>
          </cell>
        </row>
        <row r="127">
          <cell r="C127">
            <v>37344</v>
          </cell>
        </row>
        <row r="128">
          <cell r="C128">
            <v>37315</v>
          </cell>
        </row>
        <row r="129">
          <cell r="C129">
            <v>37287</v>
          </cell>
        </row>
        <row r="130">
          <cell r="C130">
            <v>37256</v>
          </cell>
        </row>
        <row r="131">
          <cell r="C131">
            <v>37225</v>
          </cell>
        </row>
        <row r="132">
          <cell r="C132">
            <v>37195</v>
          </cell>
        </row>
      </sheetData>
      <sheetData sheetId="30"/>
      <sheetData sheetId="3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Guidance"/>
      <sheetName val="Inputs"/>
      <sheetName val="Descriptions"/>
      <sheetName val="Benchmarks"/>
      <sheetName val="Multiples"/>
      <sheetName val="_CIQHiddenCacheSheet"/>
      <sheetName val="Detailed analysis"/>
      <sheetName val="MC analysis"/>
      <sheetName val="Co1"/>
      <sheetName val="Co2"/>
      <sheetName val="Co3"/>
      <sheetName val="Co4"/>
      <sheetName val="Co5"/>
      <sheetName val="Co6"/>
      <sheetName val="Co7"/>
      <sheetName val="Co8"/>
      <sheetName val="Co9"/>
      <sheetName val="Co10"/>
      <sheetName val="Co11"/>
      <sheetName val="Co12"/>
      <sheetName val="Co13"/>
      <sheetName val="Co14"/>
      <sheetName val="Co15"/>
      <sheetName val="MC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13">
          <cell r="B13">
            <v>40942</v>
          </cell>
        </row>
        <row r="14">
          <cell r="B14">
            <v>40935</v>
          </cell>
        </row>
        <row r="15">
          <cell r="B15">
            <v>40928</v>
          </cell>
        </row>
        <row r="16">
          <cell r="B16">
            <v>40921</v>
          </cell>
        </row>
        <row r="17">
          <cell r="B17">
            <v>40914</v>
          </cell>
        </row>
        <row r="18">
          <cell r="B18">
            <v>40907</v>
          </cell>
        </row>
        <row r="19">
          <cell r="B19">
            <v>40900</v>
          </cell>
        </row>
        <row r="20">
          <cell r="B20">
            <v>40893</v>
          </cell>
        </row>
        <row r="21">
          <cell r="B21">
            <v>40886</v>
          </cell>
        </row>
        <row r="22">
          <cell r="B22">
            <v>40879</v>
          </cell>
        </row>
        <row r="23">
          <cell r="B23">
            <v>40872</v>
          </cell>
        </row>
        <row r="24">
          <cell r="B24">
            <v>40865</v>
          </cell>
        </row>
        <row r="25">
          <cell r="B25">
            <v>40858</v>
          </cell>
        </row>
        <row r="26">
          <cell r="B26">
            <v>40851</v>
          </cell>
        </row>
        <row r="27">
          <cell r="B27">
            <v>40844</v>
          </cell>
        </row>
        <row r="28">
          <cell r="B28">
            <v>40837</v>
          </cell>
        </row>
        <row r="29">
          <cell r="B29">
            <v>40830</v>
          </cell>
        </row>
        <row r="30">
          <cell r="B30">
            <v>40823</v>
          </cell>
        </row>
        <row r="31">
          <cell r="B31">
            <v>40816</v>
          </cell>
        </row>
        <row r="32">
          <cell r="B32">
            <v>40809</v>
          </cell>
        </row>
        <row r="33">
          <cell r="B33">
            <v>40802</v>
          </cell>
        </row>
        <row r="34">
          <cell r="B34">
            <v>40795</v>
          </cell>
        </row>
        <row r="35">
          <cell r="B35">
            <v>40788</v>
          </cell>
        </row>
        <row r="36">
          <cell r="B36">
            <v>40781</v>
          </cell>
        </row>
        <row r="37">
          <cell r="B37">
            <v>40774</v>
          </cell>
        </row>
        <row r="38">
          <cell r="B38">
            <v>40767</v>
          </cell>
        </row>
        <row r="39">
          <cell r="B39">
            <v>40760</v>
          </cell>
        </row>
        <row r="40">
          <cell r="B40">
            <v>40753</v>
          </cell>
        </row>
        <row r="41">
          <cell r="B41">
            <v>40746</v>
          </cell>
        </row>
        <row r="42">
          <cell r="B42">
            <v>40739</v>
          </cell>
        </row>
        <row r="43">
          <cell r="B43">
            <v>40732</v>
          </cell>
        </row>
        <row r="44">
          <cell r="B44">
            <v>40725</v>
          </cell>
        </row>
        <row r="45">
          <cell r="B45">
            <v>40718</v>
          </cell>
        </row>
        <row r="46">
          <cell r="B46">
            <v>40711</v>
          </cell>
        </row>
        <row r="47">
          <cell r="B47">
            <v>40704</v>
          </cell>
        </row>
        <row r="48">
          <cell r="B48">
            <v>40697</v>
          </cell>
        </row>
        <row r="49">
          <cell r="B49">
            <v>40690</v>
          </cell>
        </row>
        <row r="50">
          <cell r="B50">
            <v>40683</v>
          </cell>
        </row>
        <row r="51">
          <cell r="B51">
            <v>40676</v>
          </cell>
        </row>
        <row r="52">
          <cell r="B52">
            <v>40669</v>
          </cell>
        </row>
        <row r="53">
          <cell r="B53">
            <v>40661</v>
          </cell>
        </row>
        <row r="54">
          <cell r="B54">
            <v>40654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e chart"/>
      <sheetName val="3D Pie chart"/>
      <sheetName val="Line"/>
      <sheetName val="Shareprice"/>
      <sheetName val="Stacked Column"/>
      <sheetName val="Column"/>
      <sheetName val="Val Chart Per Share"/>
      <sheetName val="Waterfall"/>
    </sheetNames>
    <sheetDataSet>
      <sheetData sheetId="0" refreshError="1"/>
      <sheetData sheetId="1" refreshError="1"/>
      <sheetData sheetId="2" refreshError="1"/>
      <sheetData sheetId="3" refreshError="1">
        <row r="1">
          <cell r="F1" t="str">
            <v>Date</v>
          </cell>
          <cell r="G1" t="str">
            <v>XXX</v>
          </cell>
          <cell r="H1" t="str">
            <v>XXX</v>
          </cell>
          <cell r="I1" t="str">
            <v>XXX</v>
          </cell>
        </row>
        <row r="2">
          <cell r="F2">
            <v>37258</v>
          </cell>
          <cell r="G2">
            <v>1.69</v>
          </cell>
          <cell r="H2">
            <v>1.69</v>
          </cell>
          <cell r="I2">
            <v>1.69</v>
          </cell>
        </row>
        <row r="3">
          <cell r="F3">
            <v>37259</v>
          </cell>
          <cell r="G3">
            <v>1.69</v>
          </cell>
          <cell r="H3">
            <v>1.69</v>
          </cell>
          <cell r="I3">
            <v>1.7067290249433109</v>
          </cell>
        </row>
        <row r="4">
          <cell r="F4">
            <v>37260</v>
          </cell>
          <cell r="G4">
            <v>1.7</v>
          </cell>
          <cell r="H4">
            <v>1.6815499999999999</v>
          </cell>
          <cell r="I4">
            <v>1.7238633786848074</v>
          </cell>
        </row>
        <row r="5">
          <cell r="F5">
            <v>37263</v>
          </cell>
          <cell r="G5">
            <v>1.71</v>
          </cell>
          <cell r="H5">
            <v>1.6674666666666667</v>
          </cell>
          <cell r="I5">
            <v>1.7178939909297055</v>
          </cell>
        </row>
        <row r="6">
          <cell r="F6">
            <v>37264</v>
          </cell>
          <cell r="G6">
            <v>1.76</v>
          </cell>
          <cell r="H6">
            <v>1.6731000000000003</v>
          </cell>
          <cell r="I6">
            <v>1.7197732426303858</v>
          </cell>
        </row>
        <row r="7">
          <cell r="F7">
            <v>37265</v>
          </cell>
          <cell r="G7">
            <v>1.75</v>
          </cell>
          <cell r="H7">
            <v>1.6731000000000003</v>
          </cell>
          <cell r="I7">
            <v>1.7192205215419503</v>
          </cell>
        </row>
        <row r="8">
          <cell r="F8">
            <v>37266</v>
          </cell>
          <cell r="G8">
            <v>1.75</v>
          </cell>
          <cell r="H8">
            <v>1.6702833333333333</v>
          </cell>
          <cell r="I8">
            <v>1.7019019274376419</v>
          </cell>
        </row>
        <row r="9">
          <cell r="F9">
            <v>37267</v>
          </cell>
          <cell r="G9">
            <v>1.73</v>
          </cell>
          <cell r="H9">
            <v>1.6674666666666667</v>
          </cell>
          <cell r="I9">
            <v>1.7026020408163269</v>
          </cell>
        </row>
        <row r="10">
          <cell r="F10">
            <v>37270</v>
          </cell>
          <cell r="G10">
            <v>1.73</v>
          </cell>
          <cell r="H10">
            <v>1.6956333333333333</v>
          </cell>
          <cell r="I10">
            <v>1.6828883219954651</v>
          </cell>
        </row>
        <row r="11">
          <cell r="F11">
            <v>37271</v>
          </cell>
          <cell r="G11">
            <v>1.73</v>
          </cell>
          <cell r="H11">
            <v>1.7209833333333335</v>
          </cell>
          <cell r="I11">
            <v>1.6843990929705215</v>
          </cell>
        </row>
        <row r="12">
          <cell r="F12">
            <v>37272</v>
          </cell>
          <cell r="G12">
            <v>1.66</v>
          </cell>
          <cell r="H12">
            <v>1.7153500000000002</v>
          </cell>
          <cell r="I12">
            <v>1.6542942176870747</v>
          </cell>
        </row>
        <row r="13">
          <cell r="F13">
            <v>37273</v>
          </cell>
          <cell r="G13">
            <v>1.67</v>
          </cell>
          <cell r="H13">
            <v>1.7378833333333334</v>
          </cell>
          <cell r="I13">
            <v>1.6548100907029475</v>
          </cell>
        </row>
        <row r="14">
          <cell r="F14">
            <v>37274</v>
          </cell>
          <cell r="G14">
            <v>1.67</v>
          </cell>
          <cell r="H14">
            <v>1.7294333333333334</v>
          </cell>
          <cell r="I14">
            <v>1.6424291383219953</v>
          </cell>
        </row>
        <row r="15">
          <cell r="F15">
            <v>37277</v>
          </cell>
          <cell r="G15">
            <v>1.67</v>
          </cell>
          <cell r="H15">
            <v>1.7238000000000002</v>
          </cell>
          <cell r="I15">
            <v>1.6396655328798184</v>
          </cell>
        </row>
        <row r="16">
          <cell r="F16">
            <v>37278</v>
          </cell>
          <cell r="G16">
            <v>1.69</v>
          </cell>
          <cell r="H16">
            <v>1.7209833333333335</v>
          </cell>
          <cell r="I16">
            <v>1.6415079365079361</v>
          </cell>
        </row>
        <row r="17">
          <cell r="F17">
            <v>37279</v>
          </cell>
          <cell r="G17">
            <v>1.68</v>
          </cell>
          <cell r="H17">
            <v>1.7181666666666666</v>
          </cell>
          <cell r="I17">
            <v>1.6259580498866211</v>
          </cell>
        </row>
        <row r="18">
          <cell r="F18">
            <v>37280</v>
          </cell>
          <cell r="G18">
            <v>1.67</v>
          </cell>
          <cell r="H18">
            <v>1.7181666666666666</v>
          </cell>
          <cell r="I18">
            <v>1.6311904761904759</v>
          </cell>
        </row>
        <row r="19">
          <cell r="F19">
            <v>37281</v>
          </cell>
          <cell r="G19">
            <v>1.66</v>
          </cell>
          <cell r="H19">
            <v>1.6815500000000001</v>
          </cell>
          <cell r="I19">
            <v>1.6132454648526076</v>
          </cell>
        </row>
        <row r="20">
          <cell r="F20">
            <v>37284</v>
          </cell>
          <cell r="G20">
            <v>1.64</v>
          </cell>
          <cell r="H20">
            <v>1.7040833333333334</v>
          </cell>
          <cell r="I20">
            <v>1.6230102040816325</v>
          </cell>
        </row>
        <row r="21">
          <cell r="F21">
            <v>37285</v>
          </cell>
          <cell r="G21">
            <v>1.58</v>
          </cell>
          <cell r="H21">
            <v>1.7153500000000002</v>
          </cell>
          <cell r="I21">
            <v>1.6114767573696143</v>
          </cell>
        </row>
        <row r="22">
          <cell r="F22">
            <v>37286</v>
          </cell>
          <cell r="G22">
            <v>1.57</v>
          </cell>
          <cell r="H22">
            <v>1.709716666666667</v>
          </cell>
          <cell r="I22">
            <v>1.5884835600907024</v>
          </cell>
        </row>
        <row r="23">
          <cell r="F23">
            <v>37287</v>
          </cell>
          <cell r="G23">
            <v>1.63</v>
          </cell>
          <cell r="H23">
            <v>1.709716666666667</v>
          </cell>
          <cell r="I23">
            <v>1.6130243764172332</v>
          </cell>
        </row>
        <row r="24">
          <cell r="F24">
            <v>37288</v>
          </cell>
          <cell r="G24">
            <v>1.63</v>
          </cell>
          <cell r="H24">
            <v>1.6928166666666669</v>
          </cell>
          <cell r="I24">
            <v>1.6233418367346937</v>
          </cell>
        </row>
        <row r="25">
          <cell r="F25">
            <v>37291</v>
          </cell>
          <cell r="G25">
            <v>1.67</v>
          </cell>
          <cell r="H25">
            <v>1.7153500000000002</v>
          </cell>
          <cell r="I25">
            <v>1.6164512471655328</v>
          </cell>
        </row>
        <row r="26">
          <cell r="F26">
            <v>37292</v>
          </cell>
          <cell r="G26">
            <v>1.67</v>
          </cell>
          <cell r="H26">
            <v>1.7040833333333334</v>
          </cell>
          <cell r="I26">
            <v>1.6038492063492062</v>
          </cell>
        </row>
        <row r="27">
          <cell r="F27">
            <v>37293</v>
          </cell>
          <cell r="G27">
            <v>1.63</v>
          </cell>
          <cell r="H27">
            <v>1.7012666666666667</v>
          </cell>
          <cell r="I27">
            <v>1.5917998866213148</v>
          </cell>
        </row>
        <row r="28">
          <cell r="F28">
            <v>37294</v>
          </cell>
          <cell r="G28">
            <v>1.63</v>
          </cell>
          <cell r="H28">
            <v>1.7040833333333334</v>
          </cell>
          <cell r="I28">
            <v>1.5976218820861674</v>
          </cell>
        </row>
        <row r="29">
          <cell r="F29">
            <v>37295</v>
          </cell>
          <cell r="G29">
            <v>1.6</v>
          </cell>
          <cell r="H29">
            <v>1.709716666666667</v>
          </cell>
          <cell r="I29">
            <v>1.5928684807256233</v>
          </cell>
        </row>
        <row r="30">
          <cell r="F30">
            <v>37298</v>
          </cell>
          <cell r="G30">
            <v>1.6</v>
          </cell>
          <cell r="H30">
            <v>1.7040833333333336</v>
          </cell>
          <cell r="I30">
            <v>1.5974744897959181</v>
          </cell>
        </row>
        <row r="31">
          <cell r="F31">
            <v>37299</v>
          </cell>
          <cell r="G31">
            <v>1.6</v>
          </cell>
          <cell r="H31">
            <v>1.6984500000000005</v>
          </cell>
          <cell r="I31">
            <v>1.6088605442176867</v>
          </cell>
        </row>
        <row r="32">
          <cell r="F32">
            <v>37300</v>
          </cell>
          <cell r="G32">
            <v>1.6</v>
          </cell>
          <cell r="H32">
            <v>1.7153500000000004</v>
          </cell>
          <cell r="I32">
            <v>1.6083446712018137</v>
          </cell>
        </row>
        <row r="33">
          <cell r="F33">
            <v>37301</v>
          </cell>
          <cell r="G33">
            <v>1.6</v>
          </cell>
          <cell r="H33">
            <v>1.760416666666667</v>
          </cell>
          <cell r="I33">
            <v>1.6135034013605438</v>
          </cell>
        </row>
        <row r="34">
          <cell r="F34">
            <v>37302</v>
          </cell>
          <cell r="G34">
            <v>1.6</v>
          </cell>
          <cell r="H34">
            <v>1.7688666666666673</v>
          </cell>
          <cell r="I34">
            <v>1.6216099773242627</v>
          </cell>
        </row>
        <row r="35">
          <cell r="F35">
            <v>37305</v>
          </cell>
          <cell r="G35">
            <v>1.6</v>
          </cell>
          <cell r="H35">
            <v>1.7914000000000005</v>
          </cell>
          <cell r="I35">
            <v>1.6160827664399089</v>
          </cell>
        </row>
        <row r="36">
          <cell r="F36">
            <v>37306</v>
          </cell>
          <cell r="G36">
            <v>1.65</v>
          </cell>
          <cell r="H36">
            <v>1.7745000000000004</v>
          </cell>
          <cell r="I36">
            <v>1.6112556689342399</v>
          </cell>
        </row>
        <row r="37">
          <cell r="F37">
            <v>37307</v>
          </cell>
          <cell r="G37">
            <v>1.65</v>
          </cell>
          <cell r="H37">
            <v>1.7688666666666673</v>
          </cell>
          <cell r="I37">
            <v>1.5859410430838998</v>
          </cell>
        </row>
        <row r="38">
          <cell r="F38">
            <v>37308</v>
          </cell>
          <cell r="G38">
            <v>1.66</v>
          </cell>
          <cell r="H38">
            <v>1.7660500000000006</v>
          </cell>
          <cell r="I38">
            <v>1.5883361678004531</v>
          </cell>
        </row>
        <row r="39">
          <cell r="F39">
            <v>37309</v>
          </cell>
          <cell r="G39">
            <v>1.66</v>
          </cell>
          <cell r="H39">
            <v>1.7773166666666671</v>
          </cell>
          <cell r="I39">
            <v>1.5644586167800447</v>
          </cell>
        </row>
        <row r="40">
          <cell r="F40">
            <v>37312</v>
          </cell>
          <cell r="G40">
            <v>1.66</v>
          </cell>
          <cell r="H40">
            <v>1.7998500000000006</v>
          </cell>
          <cell r="I40">
            <v>1.5791241496598636</v>
          </cell>
        </row>
        <row r="41">
          <cell r="F41">
            <v>37313</v>
          </cell>
          <cell r="G41">
            <v>1.68</v>
          </cell>
          <cell r="H41">
            <v>1.780133333333334</v>
          </cell>
          <cell r="I41">
            <v>1.6006434240362808</v>
          </cell>
        </row>
        <row r="42">
          <cell r="F42">
            <v>37314</v>
          </cell>
          <cell r="G42">
            <v>1.68</v>
          </cell>
          <cell r="H42">
            <v>1.7604166666666672</v>
          </cell>
          <cell r="I42">
            <v>1.6184041950113379</v>
          </cell>
        </row>
        <row r="43">
          <cell r="F43">
            <v>37315</v>
          </cell>
          <cell r="G43">
            <v>1.72</v>
          </cell>
          <cell r="H43">
            <v>1.7632333333333339</v>
          </cell>
          <cell r="I43">
            <v>1.6366808390022676</v>
          </cell>
        </row>
        <row r="44">
          <cell r="F44">
            <v>37316</v>
          </cell>
          <cell r="G44">
            <v>1.72</v>
          </cell>
          <cell r="H44">
            <v>1.754783333333334</v>
          </cell>
          <cell r="I44">
            <v>1.6479931972789115</v>
          </cell>
        </row>
        <row r="45">
          <cell r="F45">
            <v>37319</v>
          </cell>
          <cell r="G45">
            <v>1.77</v>
          </cell>
          <cell r="H45">
            <v>1.7238000000000004</v>
          </cell>
          <cell r="I45">
            <v>1.6862414965986394</v>
          </cell>
        </row>
        <row r="46">
          <cell r="F46">
            <v>37320</v>
          </cell>
          <cell r="G46">
            <v>1.78</v>
          </cell>
          <cell r="H46">
            <v>1.78</v>
          </cell>
          <cell r="I46">
            <v>1.78</v>
          </cell>
        </row>
        <row r="47">
          <cell r="F47">
            <v>37321</v>
          </cell>
          <cell r="G47">
            <v>1.79</v>
          </cell>
          <cell r="H47">
            <v>1.7309562398703404</v>
          </cell>
          <cell r="I47">
            <v>1.7785306650603485</v>
          </cell>
        </row>
        <row r="48">
          <cell r="F48">
            <v>37322</v>
          </cell>
          <cell r="G48">
            <v>1.81</v>
          </cell>
          <cell r="H48">
            <v>1.707876823338736</v>
          </cell>
          <cell r="I48">
            <v>1.8232858130870313</v>
          </cell>
        </row>
        <row r="49">
          <cell r="F49">
            <v>37323</v>
          </cell>
          <cell r="G49">
            <v>1.83</v>
          </cell>
          <cell r="H49">
            <v>1.774230145867099</v>
          </cell>
          <cell r="I49">
            <v>1.8138344153671107</v>
          </cell>
        </row>
        <row r="50">
          <cell r="F50">
            <v>37326</v>
          </cell>
          <cell r="G50">
            <v>1.83</v>
          </cell>
          <cell r="H50">
            <v>1.7886547811993518</v>
          </cell>
          <cell r="I50">
            <v>1.8149066327555048</v>
          </cell>
        </row>
        <row r="51">
          <cell r="F51">
            <v>37327</v>
          </cell>
          <cell r="G51">
            <v>1.79</v>
          </cell>
          <cell r="H51">
            <v>1.8088492706645056</v>
          </cell>
          <cell r="I51">
            <v>1.8135564330812306</v>
          </cell>
        </row>
        <row r="52">
          <cell r="F52">
            <v>37328</v>
          </cell>
          <cell r="G52">
            <v>1.7</v>
          </cell>
          <cell r="H52">
            <v>1.7944246353322528</v>
          </cell>
          <cell r="I52">
            <v>1.8178055908796824</v>
          </cell>
        </row>
        <row r="53">
          <cell r="F53">
            <v>37329</v>
          </cell>
          <cell r="G53">
            <v>1.7</v>
          </cell>
          <cell r="H53">
            <v>1.7886547811993518</v>
          </cell>
          <cell r="I53">
            <v>1.7980291368270753</v>
          </cell>
        </row>
        <row r="54">
          <cell r="F54">
            <v>37330</v>
          </cell>
          <cell r="G54">
            <v>1.67</v>
          </cell>
          <cell r="H54">
            <v>1.8088492706645056</v>
          </cell>
          <cell r="I54">
            <v>1.7940579613145036</v>
          </cell>
        </row>
        <row r="55">
          <cell r="F55">
            <v>37333</v>
          </cell>
          <cell r="G55">
            <v>1.65</v>
          </cell>
          <cell r="H55">
            <v>1.7800000000000002</v>
          </cell>
          <cell r="I55">
            <v>1.7884586038417778</v>
          </cell>
        </row>
        <row r="56">
          <cell r="F56">
            <v>37334</v>
          </cell>
          <cell r="G56">
            <v>1.59</v>
          </cell>
          <cell r="H56">
            <v>1.7540356564019453</v>
          </cell>
          <cell r="I56">
            <v>1.7693572496263079</v>
          </cell>
        </row>
        <row r="57">
          <cell r="F57">
            <v>37335</v>
          </cell>
          <cell r="G57">
            <v>1.59</v>
          </cell>
          <cell r="H57">
            <v>1.7800000000000002</v>
          </cell>
          <cell r="I57">
            <v>1.7604618164781474</v>
          </cell>
        </row>
        <row r="58">
          <cell r="F58">
            <v>37336</v>
          </cell>
          <cell r="G58">
            <v>1.74</v>
          </cell>
          <cell r="H58">
            <v>1.7857698541329015</v>
          </cell>
          <cell r="I58">
            <v>1.7496205073288267</v>
          </cell>
        </row>
        <row r="59">
          <cell r="F59">
            <v>37337</v>
          </cell>
          <cell r="G59">
            <v>1.79</v>
          </cell>
          <cell r="H59">
            <v>1.794424635332253</v>
          </cell>
          <cell r="I59">
            <v>1.7390968922205119</v>
          </cell>
        </row>
        <row r="60">
          <cell r="F60">
            <v>37340</v>
          </cell>
          <cell r="G60">
            <v>1.75</v>
          </cell>
          <cell r="H60">
            <v>1.7973095623987039</v>
          </cell>
          <cell r="I60">
            <v>1.7371510162193515</v>
          </cell>
        </row>
        <row r="61">
          <cell r="F61">
            <v>37341</v>
          </cell>
          <cell r="G61">
            <v>1.74</v>
          </cell>
          <cell r="H61">
            <v>1.8261588330632093</v>
          </cell>
          <cell r="I61">
            <v>1.7246815251098766</v>
          </cell>
        </row>
        <row r="62">
          <cell r="F62">
            <v>37342</v>
          </cell>
          <cell r="G62">
            <v>1.67</v>
          </cell>
          <cell r="H62">
            <v>1.8723176661264183</v>
          </cell>
          <cell r="I62">
            <v>1.7301617473172257</v>
          </cell>
        </row>
        <row r="63">
          <cell r="F63">
            <v>37343</v>
          </cell>
          <cell r="G63">
            <v>1.67</v>
          </cell>
          <cell r="H63">
            <v>1.8521231766612642</v>
          </cell>
          <cell r="I63">
            <v>1.7518840773709927</v>
          </cell>
        </row>
        <row r="64">
          <cell r="F64">
            <v>37348</v>
          </cell>
          <cell r="G64">
            <v>1.66</v>
          </cell>
          <cell r="H64">
            <v>1.8723176661264183</v>
          </cell>
          <cell r="I64">
            <v>1.7657434799098677</v>
          </cell>
        </row>
        <row r="65">
          <cell r="F65">
            <v>37349</v>
          </cell>
          <cell r="G65">
            <v>1.65</v>
          </cell>
          <cell r="H65">
            <v>1.8607779578606158</v>
          </cell>
          <cell r="I65">
            <v>1.7593498873346274</v>
          </cell>
        </row>
        <row r="66">
          <cell r="F66">
            <v>37350</v>
          </cell>
          <cell r="G66">
            <v>1.66</v>
          </cell>
          <cell r="H66">
            <v>1.8665478119935168</v>
          </cell>
          <cell r="I66">
            <v>1.75672891149633</v>
          </cell>
        </row>
        <row r="67">
          <cell r="F67">
            <v>37351</v>
          </cell>
          <cell r="G67">
            <v>1.72</v>
          </cell>
          <cell r="H67">
            <v>1.8665478119935168</v>
          </cell>
          <cell r="I67">
            <v>1.7640358744394622</v>
          </cell>
        </row>
        <row r="68">
          <cell r="F68">
            <v>37354</v>
          </cell>
          <cell r="G68">
            <v>1.75</v>
          </cell>
          <cell r="H68">
            <v>1.8896272285251212</v>
          </cell>
          <cell r="I68">
            <v>1.7508118599825986</v>
          </cell>
        </row>
        <row r="69">
          <cell r="F69">
            <v>37355</v>
          </cell>
          <cell r="G69">
            <v>1.76</v>
          </cell>
          <cell r="H69">
            <v>1.8780875202593188</v>
          </cell>
          <cell r="I69">
            <v>1.7683247439930394</v>
          </cell>
        </row>
        <row r="70">
          <cell r="F70">
            <v>37356</v>
          </cell>
          <cell r="G70">
            <v>1.75</v>
          </cell>
          <cell r="H70">
            <v>1.8809724473257694</v>
          </cell>
          <cell r="I70">
            <v>1.7813104879191488</v>
          </cell>
        </row>
        <row r="71">
          <cell r="F71">
            <v>37357</v>
          </cell>
          <cell r="G71">
            <v>1.78</v>
          </cell>
          <cell r="H71">
            <v>1.8809724473257694</v>
          </cell>
          <cell r="I71">
            <v>1.7594293108448789</v>
          </cell>
        </row>
        <row r="72">
          <cell r="F72">
            <v>37358</v>
          </cell>
          <cell r="G72">
            <v>1.75</v>
          </cell>
          <cell r="H72">
            <v>1.8953970826580224</v>
          </cell>
          <cell r="I72">
            <v>1.7726533253017427</v>
          </cell>
        </row>
        <row r="73">
          <cell r="F73">
            <v>37361</v>
          </cell>
          <cell r="G73">
            <v>1.75</v>
          </cell>
          <cell r="H73">
            <v>1.8953970826580224</v>
          </cell>
          <cell r="I73">
            <v>1.7708265845659596</v>
          </cell>
        </row>
        <row r="74">
          <cell r="F74">
            <v>37362</v>
          </cell>
          <cell r="G74">
            <v>1.76</v>
          </cell>
          <cell r="H74">
            <v>1.9069367909238246</v>
          </cell>
          <cell r="I74">
            <v>1.7752345893849144</v>
          </cell>
        </row>
        <row r="75">
          <cell r="F75">
            <v>37363</v>
          </cell>
          <cell r="G75">
            <v>1.76</v>
          </cell>
          <cell r="H75">
            <v>1.9011669367909234</v>
          </cell>
          <cell r="I75">
            <v>1.7745197777926516</v>
          </cell>
        </row>
        <row r="76">
          <cell r="F76">
            <v>37364</v>
          </cell>
          <cell r="G76">
            <v>1.77</v>
          </cell>
          <cell r="H76">
            <v>1.9069367909238246</v>
          </cell>
          <cell r="I76">
            <v>1.7607795105191533</v>
          </cell>
        </row>
        <row r="77">
          <cell r="F77">
            <v>37365</v>
          </cell>
          <cell r="G77">
            <v>1.77</v>
          </cell>
          <cell r="H77">
            <v>1.9040518638573738</v>
          </cell>
          <cell r="I77">
            <v>1.7694366731365596</v>
          </cell>
        </row>
        <row r="78">
          <cell r="F78">
            <v>37368</v>
          </cell>
          <cell r="G78">
            <v>1.77</v>
          </cell>
          <cell r="H78">
            <v>1.9502106969205828</v>
          </cell>
          <cell r="I78">
            <v>1.7667759855431366</v>
          </cell>
        </row>
        <row r="79">
          <cell r="F79">
            <v>37369</v>
          </cell>
          <cell r="G79">
            <v>1.77</v>
          </cell>
          <cell r="H79">
            <v>1.9271312803889782</v>
          </cell>
          <cell r="I79">
            <v>1.7554978470874334</v>
          </cell>
        </row>
        <row r="80">
          <cell r="F80">
            <v>37370</v>
          </cell>
          <cell r="G80">
            <v>1.73</v>
          </cell>
          <cell r="H80">
            <v>1.9588654781199346</v>
          </cell>
          <cell r="I80">
            <v>1.7410824799767981</v>
          </cell>
        </row>
        <row r="81">
          <cell r="F81">
            <v>37371</v>
          </cell>
          <cell r="G81">
            <v>1.72</v>
          </cell>
          <cell r="H81">
            <v>1.9530956239870332</v>
          </cell>
          <cell r="I81">
            <v>1.7243241193137457</v>
          </cell>
        </row>
        <row r="82">
          <cell r="F82">
            <v>37372</v>
          </cell>
          <cell r="G82">
            <v>1.72</v>
          </cell>
          <cell r="H82">
            <v>1.947325769854132</v>
          </cell>
          <cell r="I82">
            <v>1.7034754478727443</v>
          </cell>
        </row>
        <row r="83">
          <cell r="F83">
            <v>37375</v>
          </cell>
          <cell r="G83">
            <v>1.72</v>
          </cell>
          <cell r="H83">
            <v>1.9559805510534838</v>
          </cell>
          <cell r="I83">
            <v>1.6925944269682978</v>
          </cell>
        </row>
        <row r="84">
          <cell r="F84">
            <v>37376</v>
          </cell>
          <cell r="G84">
            <v>1.72</v>
          </cell>
          <cell r="H84">
            <v>1.9386709886547802</v>
          </cell>
          <cell r="I84">
            <v>1.6835798585547601</v>
          </cell>
        </row>
        <row r="85">
          <cell r="F85">
            <v>37377</v>
          </cell>
          <cell r="G85">
            <v>1.71</v>
          </cell>
          <cell r="H85">
            <v>1.947325769854132</v>
          </cell>
          <cell r="I85">
            <v>1.687670169332709</v>
          </cell>
        </row>
        <row r="86">
          <cell r="F86">
            <v>37378</v>
          </cell>
          <cell r="G86">
            <v>1.71</v>
          </cell>
          <cell r="H86">
            <v>1.9559805510534838</v>
          </cell>
          <cell r="I86">
            <v>1.7031974655868638</v>
          </cell>
        </row>
        <row r="87">
          <cell r="F87">
            <v>37379</v>
          </cell>
          <cell r="G87">
            <v>1.71</v>
          </cell>
          <cell r="H87">
            <v>1.9588654781199344</v>
          </cell>
          <cell r="I87">
            <v>1.690449992191509</v>
          </cell>
        </row>
        <row r="88">
          <cell r="F88">
            <v>37383</v>
          </cell>
          <cell r="G88">
            <v>1.71</v>
          </cell>
          <cell r="H88">
            <v>1.9386709886547804</v>
          </cell>
          <cell r="I88">
            <v>1.6746447136514737</v>
          </cell>
        </row>
        <row r="89">
          <cell r="F89">
            <v>37384</v>
          </cell>
          <cell r="G89">
            <v>1.7</v>
          </cell>
          <cell r="H89">
            <v>1.930016207455429</v>
          </cell>
          <cell r="I89">
            <v>1.6878687281083373</v>
          </cell>
        </row>
        <row r="90">
          <cell r="F90">
            <v>37385</v>
          </cell>
          <cell r="G90">
            <v>1.7</v>
          </cell>
          <cell r="H90">
            <v>1.9386709886547808</v>
          </cell>
          <cell r="I90">
            <v>1.6799660888383194</v>
          </cell>
        </row>
        <row r="91">
          <cell r="F91">
            <v>37386</v>
          </cell>
          <cell r="G91">
            <v>1.7</v>
          </cell>
          <cell r="H91">
            <v>1.9386709886547808</v>
          </cell>
          <cell r="I91">
            <v>1.6681319858108561</v>
          </cell>
        </row>
        <row r="92">
          <cell r="F92">
            <v>37389</v>
          </cell>
          <cell r="G92">
            <v>1.67</v>
          </cell>
          <cell r="H92">
            <v>1.924246353322528</v>
          </cell>
          <cell r="I92">
            <v>1.6491894786158889</v>
          </cell>
        </row>
        <row r="93">
          <cell r="F93">
            <v>37390</v>
          </cell>
          <cell r="G93">
            <v>1.67</v>
          </cell>
          <cell r="H93">
            <v>1.930016207455429</v>
          </cell>
          <cell r="I93">
            <v>1.6568141356000268</v>
          </cell>
        </row>
        <row r="94">
          <cell r="F94">
            <v>37391</v>
          </cell>
          <cell r="G94">
            <v>1.67</v>
          </cell>
          <cell r="H94">
            <v>1.9444408427876818</v>
          </cell>
          <cell r="I94">
            <v>1.6579657764986724</v>
          </cell>
        </row>
        <row r="95">
          <cell r="F95">
            <v>37392</v>
          </cell>
          <cell r="G95">
            <v>1.67</v>
          </cell>
          <cell r="H95">
            <v>1.9530956239870332</v>
          </cell>
          <cell r="I95">
            <v>1.6580452000089239</v>
          </cell>
        </row>
        <row r="96">
          <cell r="F96">
            <v>37393</v>
          </cell>
          <cell r="G96">
            <v>1.67</v>
          </cell>
          <cell r="H96">
            <v>1.9242463533225276</v>
          </cell>
          <cell r="I96">
            <v>1.659832228989581</v>
          </cell>
        </row>
        <row r="97">
          <cell r="F97">
            <v>37396</v>
          </cell>
          <cell r="G97">
            <v>1.67</v>
          </cell>
          <cell r="H97">
            <v>1.9386709886547802</v>
          </cell>
          <cell r="I97">
            <v>1.6666626508712044</v>
          </cell>
        </row>
        <row r="98">
          <cell r="F98">
            <v>37397</v>
          </cell>
          <cell r="G98">
            <v>1.69</v>
          </cell>
          <cell r="H98">
            <v>1.9386709886547802</v>
          </cell>
          <cell r="I98">
            <v>1.6557816299667583</v>
          </cell>
        </row>
        <row r="99">
          <cell r="F99">
            <v>37398</v>
          </cell>
          <cell r="G99">
            <v>1.7</v>
          </cell>
          <cell r="H99">
            <v>1.8521231766612634</v>
          </cell>
          <cell r="I99">
            <v>1.6355683466077686</v>
          </cell>
        </row>
        <row r="100">
          <cell r="F100">
            <v>37399</v>
          </cell>
          <cell r="G100">
            <v>1.69</v>
          </cell>
          <cell r="H100">
            <v>1.9242463533225274</v>
          </cell>
          <cell r="I100">
            <v>1.6223443321509048</v>
          </cell>
        </row>
        <row r="101">
          <cell r="F101">
            <v>37400</v>
          </cell>
          <cell r="G101">
            <v>1.68</v>
          </cell>
          <cell r="H101">
            <v>1.9300162074554283</v>
          </cell>
          <cell r="I101">
            <v>1.6203587443946188</v>
          </cell>
        </row>
        <row r="102">
          <cell r="F102">
            <v>37403</v>
          </cell>
          <cell r="G102">
            <v>1.68</v>
          </cell>
          <cell r="H102">
            <v>1.9098217179902743</v>
          </cell>
          <cell r="I102">
            <v>1.6319545768913282</v>
          </cell>
        </row>
        <row r="103">
          <cell r="F103">
            <v>37404</v>
          </cell>
          <cell r="G103">
            <v>1.68</v>
          </cell>
          <cell r="H103">
            <v>1.9329011345218792</v>
          </cell>
          <cell r="I103">
            <v>1.6314383240746937</v>
          </cell>
        </row>
        <row r="104">
          <cell r="F104">
            <v>37405</v>
          </cell>
          <cell r="G104">
            <v>1.59</v>
          </cell>
          <cell r="H104">
            <v>1.9444408427876816</v>
          </cell>
          <cell r="I104">
            <v>1.6389041340383286</v>
          </cell>
        </row>
        <row r="105">
          <cell r="F105">
            <v>37406</v>
          </cell>
          <cell r="G105">
            <v>1.6</v>
          </cell>
          <cell r="H105">
            <v>1.941555915721231</v>
          </cell>
          <cell r="I105">
            <v>1.6397380808959687</v>
          </cell>
        </row>
        <row r="106">
          <cell r="F106">
            <v>37407</v>
          </cell>
          <cell r="G106">
            <v>1.66</v>
          </cell>
          <cell r="H106">
            <v>1.9819448946515388</v>
          </cell>
          <cell r="I106">
            <v>1.6524061307810722</v>
          </cell>
        </row>
        <row r="107">
          <cell r="F107">
            <v>37412</v>
          </cell>
          <cell r="G107">
            <v>1.67</v>
          </cell>
          <cell r="H107">
            <v>2.0050243111831434</v>
          </cell>
          <cell r="I107">
            <v>1.6396983691408429</v>
          </cell>
        </row>
        <row r="108">
          <cell r="F108">
            <v>37413</v>
          </cell>
          <cell r="G108">
            <v>1.67</v>
          </cell>
          <cell r="H108">
            <v>1.9905996758508906</v>
          </cell>
          <cell r="I108">
            <v>1.6441857974700489</v>
          </cell>
        </row>
        <row r="109">
          <cell r="F109">
            <v>37414</v>
          </cell>
          <cell r="G109">
            <v>1.67</v>
          </cell>
          <cell r="H109">
            <v>2.0021393841166932</v>
          </cell>
          <cell r="I109">
            <v>1.6284202306851394</v>
          </cell>
        </row>
        <row r="110">
          <cell r="F110">
            <v>37417</v>
          </cell>
          <cell r="G110">
            <v>1.66</v>
          </cell>
          <cell r="H110">
            <v>2.010794165316045</v>
          </cell>
          <cell r="I110">
            <v>1.6215500970483905</v>
          </cell>
        </row>
        <row r="111">
          <cell r="F111">
            <v>37418</v>
          </cell>
          <cell r="G111">
            <v>1.66</v>
          </cell>
          <cell r="H111">
            <v>2.0252188006482976</v>
          </cell>
          <cell r="I111">
            <v>1.6197630680677333</v>
          </cell>
        </row>
        <row r="112">
          <cell r="F112">
            <v>37419</v>
          </cell>
          <cell r="G112">
            <v>1.66</v>
          </cell>
          <cell r="H112">
            <v>2.0540680713128037</v>
          </cell>
          <cell r="I112">
            <v>1.5990335318921092</v>
          </cell>
        </row>
        <row r="113">
          <cell r="F113">
            <v>37420</v>
          </cell>
          <cell r="G113">
            <v>1.69</v>
          </cell>
          <cell r="H113">
            <v>2.0309886547811993</v>
          </cell>
          <cell r="I113">
            <v>1.5794556366151309</v>
          </cell>
        </row>
        <row r="114">
          <cell r="F114">
            <v>37421</v>
          </cell>
          <cell r="G114">
            <v>1.68</v>
          </cell>
          <cell r="H114">
            <v>1.9530956239870338</v>
          </cell>
          <cell r="I114">
            <v>1.5255270731544075</v>
          </cell>
        </row>
        <row r="115">
          <cell r="F115">
            <v>37424</v>
          </cell>
          <cell r="G115">
            <v>1.69</v>
          </cell>
          <cell r="H115">
            <v>1.9819448946515399</v>
          </cell>
          <cell r="I115">
            <v>1.5395453227137856</v>
          </cell>
        </row>
        <row r="116">
          <cell r="F116">
            <v>37425</v>
          </cell>
          <cell r="G116">
            <v>1.71</v>
          </cell>
          <cell r="H116">
            <v>1.9675202593192871</v>
          </cell>
          <cell r="I116">
            <v>1.5373214644267454</v>
          </cell>
        </row>
        <row r="117">
          <cell r="F117">
            <v>37426</v>
          </cell>
          <cell r="G117">
            <v>1.74</v>
          </cell>
          <cell r="H117">
            <v>2.0309886547811997</v>
          </cell>
          <cell r="I117">
            <v>1.5125413292282983</v>
          </cell>
        </row>
        <row r="118">
          <cell r="F118">
            <v>37427</v>
          </cell>
          <cell r="G118">
            <v>1.7</v>
          </cell>
          <cell r="H118">
            <v>2.0165640194489471</v>
          </cell>
          <cell r="I118">
            <v>1.4922089106039311</v>
          </cell>
        </row>
        <row r="119">
          <cell r="F119">
            <v>37428</v>
          </cell>
          <cell r="G119">
            <v>1.71</v>
          </cell>
          <cell r="H119">
            <v>1.9963695299837931</v>
          </cell>
          <cell r="I119">
            <v>1.5067037012248177</v>
          </cell>
        </row>
        <row r="120">
          <cell r="F120">
            <v>37431</v>
          </cell>
          <cell r="G120">
            <v>1.73</v>
          </cell>
          <cell r="H120">
            <v>1.9877147487844415</v>
          </cell>
          <cell r="I120">
            <v>1.479739419494456</v>
          </cell>
        </row>
        <row r="121">
          <cell r="F121">
            <v>37432</v>
          </cell>
          <cell r="G121">
            <v>1.72</v>
          </cell>
          <cell r="H121">
            <v>1.9848298217179909</v>
          </cell>
          <cell r="I121">
            <v>1.4971728799946455</v>
          </cell>
        </row>
        <row r="122">
          <cell r="F122">
            <v>37433</v>
          </cell>
          <cell r="G122">
            <v>1.64</v>
          </cell>
          <cell r="H122">
            <v>1.993484602917343</v>
          </cell>
          <cell r="I122">
            <v>1.4640532762197978</v>
          </cell>
        </row>
        <row r="123">
          <cell r="F123">
            <v>37434</v>
          </cell>
          <cell r="G123">
            <v>1.69</v>
          </cell>
          <cell r="H123">
            <v>2.002139384116695</v>
          </cell>
          <cell r="I123">
            <v>1.4775552729625416</v>
          </cell>
        </row>
        <row r="124">
          <cell r="F124">
            <v>37435</v>
          </cell>
          <cell r="G124">
            <v>1.7</v>
          </cell>
          <cell r="H124">
            <v>2.0107941653160468</v>
          </cell>
          <cell r="I124">
            <v>1.5071802422863265</v>
          </cell>
        </row>
        <row r="125">
          <cell r="F125">
            <v>37438</v>
          </cell>
          <cell r="G125">
            <v>1.7</v>
          </cell>
          <cell r="H125">
            <v>2.0281037277147504</v>
          </cell>
          <cell r="I125">
            <v>1.5017794435892289</v>
          </cell>
        </row>
        <row r="126">
          <cell r="F126">
            <v>37439</v>
          </cell>
          <cell r="G126">
            <v>1.69</v>
          </cell>
          <cell r="H126">
            <v>2.0223338735818492</v>
          </cell>
          <cell r="I126">
            <v>1.4717176449590614</v>
          </cell>
        </row>
        <row r="127">
          <cell r="F127">
            <v>37440</v>
          </cell>
          <cell r="G127">
            <v>1.71</v>
          </cell>
          <cell r="H127">
            <v>2.0252188006482998</v>
          </cell>
          <cell r="I127">
            <v>1.4064315195323831</v>
          </cell>
        </row>
        <row r="128">
          <cell r="F128">
            <v>37441</v>
          </cell>
          <cell r="G128">
            <v>1.72</v>
          </cell>
          <cell r="H128">
            <v>2.0309886547812011</v>
          </cell>
          <cell r="I128">
            <v>1.4355005242844077</v>
          </cell>
        </row>
        <row r="129">
          <cell r="F129">
            <v>37442</v>
          </cell>
          <cell r="G129">
            <v>1.74</v>
          </cell>
          <cell r="H129">
            <v>2.056952998379256</v>
          </cell>
          <cell r="I129">
            <v>1.441894116859648</v>
          </cell>
        </row>
        <row r="130">
          <cell r="F130">
            <v>37445</v>
          </cell>
          <cell r="G130">
            <v>1.74</v>
          </cell>
          <cell r="H130">
            <v>2.1233063209076191</v>
          </cell>
          <cell r="I130">
            <v>1.4353416772639047</v>
          </cell>
        </row>
        <row r="131">
          <cell r="F131">
            <v>37446</v>
          </cell>
          <cell r="G131">
            <v>1.75</v>
          </cell>
          <cell r="H131">
            <v>2.1838897893030809</v>
          </cell>
          <cell r="I131">
            <v>1.3974566628739711</v>
          </cell>
        </row>
        <row r="132">
          <cell r="F132">
            <v>37447</v>
          </cell>
          <cell r="G132">
            <v>1.75</v>
          </cell>
          <cell r="H132">
            <v>2.1117666126418166</v>
          </cell>
          <cell r="I132">
            <v>1.3586979898712717</v>
          </cell>
        </row>
        <row r="133">
          <cell r="F133">
            <v>37448</v>
          </cell>
          <cell r="G133">
            <v>1.73</v>
          </cell>
          <cell r="H133">
            <v>2.0627228525121568</v>
          </cell>
          <cell r="I133">
            <v>1.3047694264105483</v>
          </cell>
        </row>
        <row r="134">
          <cell r="F134">
            <v>37449</v>
          </cell>
          <cell r="G134">
            <v>1.73</v>
          </cell>
          <cell r="H134">
            <v>2.0107941653160464</v>
          </cell>
          <cell r="I134">
            <v>1.3307806260178927</v>
          </cell>
        </row>
        <row r="135">
          <cell r="F135">
            <v>37452</v>
          </cell>
          <cell r="G135">
            <v>1.69</v>
          </cell>
          <cell r="H135">
            <v>2.0050243111831452</v>
          </cell>
          <cell r="I135">
            <v>1.2774477388840553</v>
          </cell>
        </row>
        <row r="136">
          <cell r="F136">
            <v>37453</v>
          </cell>
          <cell r="G136">
            <v>1.63</v>
          </cell>
          <cell r="H136">
            <v>1.97905996758509</v>
          </cell>
          <cell r="I136">
            <v>1.2491729692345448</v>
          </cell>
        </row>
        <row r="137">
          <cell r="F137">
            <v>37454</v>
          </cell>
          <cell r="G137">
            <v>1.59</v>
          </cell>
          <cell r="H137">
            <v>1.9675202593192878</v>
          </cell>
          <cell r="I137">
            <v>1.2931338821587133</v>
          </cell>
        </row>
        <row r="138">
          <cell r="F138">
            <v>37455</v>
          </cell>
          <cell r="G138">
            <v>1.61</v>
          </cell>
          <cell r="H138">
            <v>1.9675202593192878</v>
          </cell>
          <cell r="I138">
            <v>1.3200187403788235</v>
          </cell>
        </row>
        <row r="139">
          <cell r="F139">
            <v>37456</v>
          </cell>
          <cell r="G139">
            <v>1.6</v>
          </cell>
          <cell r="H139">
            <v>1.9675202593192878</v>
          </cell>
          <cell r="I139">
            <v>1.2916645472190618</v>
          </cell>
        </row>
        <row r="140">
          <cell r="F140">
            <v>37459</v>
          </cell>
          <cell r="G140">
            <v>1.58</v>
          </cell>
          <cell r="H140">
            <v>1.9386709886547819</v>
          </cell>
          <cell r="I140">
            <v>1.2508805747049507</v>
          </cell>
        </row>
        <row r="141">
          <cell r="F141">
            <v>37460</v>
          </cell>
          <cell r="G141">
            <v>1.59</v>
          </cell>
          <cell r="H141">
            <v>1.9386709886547819</v>
          </cell>
          <cell r="I141">
            <v>1.2450826584565962</v>
          </cell>
        </row>
        <row r="142">
          <cell r="F142">
            <v>37461</v>
          </cell>
          <cell r="G142">
            <v>1.51</v>
          </cell>
          <cell r="H142">
            <v>1.8896272285251223</v>
          </cell>
          <cell r="I142">
            <v>1.1941721883854273</v>
          </cell>
        </row>
        <row r="143">
          <cell r="F143">
            <v>37462</v>
          </cell>
          <cell r="G143">
            <v>1.49</v>
          </cell>
          <cell r="H143">
            <v>1.9040518638573749</v>
          </cell>
          <cell r="I143">
            <v>1.213551524886777</v>
          </cell>
        </row>
        <row r="144">
          <cell r="F144">
            <v>37463</v>
          </cell>
          <cell r="G144">
            <v>1.43</v>
          </cell>
          <cell r="H144">
            <v>1.8723176661264187</v>
          </cell>
          <cell r="I144">
            <v>1.2139883541931598</v>
          </cell>
        </row>
        <row r="145">
          <cell r="F145">
            <v>37466</v>
          </cell>
          <cell r="G145">
            <v>1.43</v>
          </cell>
          <cell r="H145">
            <v>1.9732901134521885</v>
          </cell>
          <cell r="I145">
            <v>1.2538192445842538</v>
          </cell>
        </row>
        <row r="146">
          <cell r="F146">
            <v>37467</v>
          </cell>
          <cell r="G146">
            <v>1.42</v>
          </cell>
          <cell r="H146">
            <v>1.9473257698541335</v>
          </cell>
          <cell r="I146">
            <v>1.2523101978894764</v>
          </cell>
        </row>
        <row r="147">
          <cell r="F147">
            <v>37468</v>
          </cell>
          <cell r="G147">
            <v>1.42</v>
          </cell>
          <cell r="H147">
            <v>1.9704051863857379</v>
          </cell>
          <cell r="I147">
            <v>1.2533427035227451</v>
          </cell>
        </row>
        <row r="148">
          <cell r="F148">
            <v>37469</v>
          </cell>
          <cell r="G148">
            <v>1.35</v>
          </cell>
          <cell r="H148">
            <v>1.8953970826580233</v>
          </cell>
          <cell r="I148">
            <v>1.2064431207192736</v>
          </cell>
        </row>
        <row r="149">
          <cell r="F149">
            <v>37470</v>
          </cell>
          <cell r="G149">
            <v>1.35</v>
          </cell>
          <cell r="H149">
            <v>1.9675202593192875</v>
          </cell>
          <cell r="I149">
            <v>1.2025910804720792</v>
          </cell>
        </row>
        <row r="150">
          <cell r="F150">
            <v>37473</v>
          </cell>
          <cell r="G150">
            <v>1.35</v>
          </cell>
          <cell r="H150">
            <v>1.9675202593192875</v>
          </cell>
          <cell r="I150">
            <v>1.1824572206233406</v>
          </cell>
        </row>
        <row r="151">
          <cell r="F151">
            <v>37474</v>
          </cell>
          <cell r="G151">
            <v>1.33</v>
          </cell>
          <cell r="H151">
            <v>2.0107941653160459</v>
          </cell>
          <cell r="I151">
            <v>1.1781286393146375</v>
          </cell>
        </row>
        <row r="152">
          <cell r="F152">
            <v>37475</v>
          </cell>
          <cell r="G152">
            <v>1.33</v>
          </cell>
          <cell r="H152">
            <v>2.0367585089141009</v>
          </cell>
          <cell r="I152">
            <v>1.1820998148272093</v>
          </cell>
        </row>
        <row r="153">
          <cell r="F153">
            <v>37476</v>
          </cell>
          <cell r="G153">
            <v>1.33</v>
          </cell>
          <cell r="H153">
            <v>2.0338735818476503</v>
          </cell>
          <cell r="I153">
            <v>1.2017174218593134</v>
          </cell>
        </row>
        <row r="154">
          <cell r="F154">
            <v>37477</v>
          </cell>
          <cell r="G154">
            <v>1.31</v>
          </cell>
          <cell r="H154">
            <v>2.0713776337115077</v>
          </cell>
          <cell r="I154">
            <v>1.216053365459697</v>
          </cell>
        </row>
        <row r="155">
          <cell r="F155">
            <v>37480</v>
          </cell>
          <cell r="G155">
            <v>1.33</v>
          </cell>
          <cell r="H155">
            <v>2.0396434359805515</v>
          </cell>
          <cell r="I155">
            <v>1.2031470450438391</v>
          </cell>
        </row>
        <row r="156">
          <cell r="F156">
            <v>37481</v>
          </cell>
          <cell r="G156">
            <v>1.27</v>
          </cell>
          <cell r="H156">
            <v>2.0540680713128041</v>
          </cell>
          <cell r="I156">
            <v>1.2168873123173372</v>
          </cell>
        </row>
        <row r="157">
          <cell r="F157">
            <v>37482</v>
          </cell>
          <cell r="G157">
            <v>1.24</v>
          </cell>
          <cell r="H157">
            <v>2.0656077795786061</v>
          </cell>
          <cell r="I157">
            <v>1.2179595297057315</v>
          </cell>
        </row>
        <row r="158">
          <cell r="F158">
            <v>37483</v>
          </cell>
          <cell r="G158">
            <v>1.34</v>
          </cell>
          <cell r="H158">
            <v>2.0656077795786061</v>
          </cell>
          <cell r="I158">
            <v>1.2489346987037906</v>
          </cell>
        </row>
        <row r="159">
          <cell r="F159">
            <v>37484</v>
          </cell>
          <cell r="G159">
            <v>1.38</v>
          </cell>
          <cell r="H159">
            <v>2.0540680713128037</v>
          </cell>
          <cell r="I159">
            <v>1.2602922606697458</v>
          </cell>
        </row>
        <row r="160">
          <cell r="F160">
            <v>37487</v>
          </cell>
          <cell r="G160">
            <v>1.41</v>
          </cell>
          <cell r="H160">
            <v>2.0540680713128037</v>
          </cell>
          <cell r="I160">
            <v>1.2777257211699355</v>
          </cell>
        </row>
        <row r="161">
          <cell r="F161">
            <v>37488</v>
          </cell>
          <cell r="G161">
            <v>1.47</v>
          </cell>
          <cell r="H161">
            <v>2.0540680713128037</v>
          </cell>
          <cell r="I161">
            <v>1.2859460544809589</v>
          </cell>
        </row>
        <row r="162">
          <cell r="F162">
            <v>37489</v>
          </cell>
          <cell r="G162">
            <v>1.48</v>
          </cell>
          <cell r="H162">
            <v>2.0627228525121555</v>
          </cell>
          <cell r="I162">
            <v>1.2936898467304736</v>
          </cell>
        </row>
        <row r="163">
          <cell r="F163">
            <v>37490</v>
          </cell>
          <cell r="G163">
            <v>1.47</v>
          </cell>
          <cell r="H163">
            <v>2.0627228525121555</v>
          </cell>
          <cell r="I163">
            <v>1.315372465029115</v>
          </cell>
        </row>
        <row r="164">
          <cell r="F164">
            <v>37491</v>
          </cell>
          <cell r="G164">
            <v>1.47</v>
          </cell>
          <cell r="H164">
            <v>2.0338735818476494</v>
          </cell>
          <cell r="I164">
            <v>1.3206938402159609</v>
          </cell>
        </row>
        <row r="165">
          <cell r="F165">
            <v>37495</v>
          </cell>
          <cell r="G165">
            <v>1.45</v>
          </cell>
          <cell r="H165">
            <v>2.062722852512155</v>
          </cell>
          <cell r="I165">
            <v>1.3338781429176989</v>
          </cell>
        </row>
        <row r="166">
          <cell r="F166">
            <v>37496</v>
          </cell>
          <cell r="G166">
            <v>1.45</v>
          </cell>
          <cell r="H166">
            <v>1.9386709886547806</v>
          </cell>
          <cell r="I166">
            <v>1.2874153894206104</v>
          </cell>
        </row>
        <row r="167">
          <cell r="F167">
            <v>37497</v>
          </cell>
          <cell r="G167">
            <v>1.46</v>
          </cell>
          <cell r="H167">
            <v>1.9386709886547806</v>
          </cell>
          <cell r="I167">
            <v>1.2761372509649067</v>
          </cell>
        </row>
        <row r="168">
          <cell r="F168">
            <v>37498</v>
          </cell>
          <cell r="G168">
            <v>1.45</v>
          </cell>
          <cell r="H168">
            <v>1.9473257698541324</v>
          </cell>
          <cell r="I168">
            <v>1.2741913749637466</v>
          </cell>
        </row>
        <row r="169">
          <cell r="F169">
            <v>37501</v>
          </cell>
          <cell r="G169">
            <v>1.45</v>
          </cell>
          <cell r="H169">
            <v>1.9530956239870334</v>
          </cell>
          <cell r="I169">
            <v>1.2635089128349288</v>
          </cell>
        </row>
        <row r="170">
          <cell r="F170">
            <v>37502</v>
          </cell>
          <cell r="G170">
            <v>1.44</v>
          </cell>
          <cell r="H170">
            <v>1.9271312803889784</v>
          </cell>
          <cell r="I170">
            <v>1.221573299422172</v>
          </cell>
        </row>
        <row r="171">
          <cell r="F171">
            <v>37503</v>
          </cell>
          <cell r="G171">
            <v>1.44</v>
          </cell>
          <cell r="H171">
            <v>1.889627228525121</v>
          </cell>
          <cell r="I171">
            <v>1.2111291078241084</v>
          </cell>
        </row>
        <row r="172">
          <cell r="F172">
            <v>37504</v>
          </cell>
          <cell r="G172">
            <v>1.44</v>
          </cell>
          <cell r="H172">
            <v>1.8752025931928682</v>
          </cell>
          <cell r="I172">
            <v>1.1946884412020615</v>
          </cell>
        </row>
        <row r="173">
          <cell r="F173">
            <v>37505</v>
          </cell>
          <cell r="G173">
            <v>1.44</v>
          </cell>
          <cell r="H173">
            <v>1.915591572123176</v>
          </cell>
          <cell r="I173">
            <v>1.2158945184391943</v>
          </cell>
        </row>
        <row r="174">
          <cell r="F174">
            <v>37508</v>
          </cell>
          <cell r="G174">
            <v>1.4</v>
          </cell>
          <cell r="H174">
            <v>1.930016207455429</v>
          </cell>
          <cell r="I174">
            <v>1.2027499274925819</v>
          </cell>
        </row>
        <row r="175">
          <cell r="F175">
            <v>37509</v>
          </cell>
          <cell r="G175">
            <v>1.41</v>
          </cell>
          <cell r="H175">
            <v>1.93578606158833</v>
          </cell>
          <cell r="I175">
            <v>1.2263387100372576</v>
          </cell>
        </row>
        <row r="176">
          <cell r="F176">
            <v>37510</v>
          </cell>
          <cell r="G176">
            <v>1.43</v>
          </cell>
          <cell r="H176">
            <v>1.9415559157212314</v>
          </cell>
          <cell r="I176">
            <v>1.2395230127389958</v>
          </cell>
        </row>
        <row r="177">
          <cell r="F177">
            <v>37511</v>
          </cell>
          <cell r="G177">
            <v>1.43</v>
          </cell>
          <cell r="H177">
            <v>1.88385737439222</v>
          </cell>
          <cell r="I177">
            <v>1.2113673783548626</v>
          </cell>
        </row>
        <row r="178">
          <cell r="F178">
            <v>37512</v>
          </cell>
          <cell r="G178">
            <v>1.4</v>
          </cell>
          <cell r="H178">
            <v>1.8319286871961096</v>
          </cell>
          <cell r="I178">
            <v>1.1987390402248845</v>
          </cell>
        </row>
        <row r="179">
          <cell r="F179">
            <v>37515</v>
          </cell>
          <cell r="G179">
            <v>1.3</v>
          </cell>
          <cell r="H179">
            <v>1.8405834683954616</v>
          </cell>
          <cell r="I179">
            <v>1.1938544943444216</v>
          </cell>
        </row>
        <row r="180">
          <cell r="F180">
            <v>37516</v>
          </cell>
          <cell r="G180">
            <v>1.27</v>
          </cell>
          <cell r="H180">
            <v>1.8030794165316044</v>
          </cell>
          <cell r="I180">
            <v>1.1837677085424896</v>
          </cell>
        </row>
        <row r="181">
          <cell r="F181">
            <v>37517</v>
          </cell>
          <cell r="G181">
            <v>1.26</v>
          </cell>
          <cell r="H181">
            <v>1.8232739059967586</v>
          </cell>
          <cell r="I181">
            <v>1.1442942239475271</v>
          </cell>
        </row>
        <row r="182">
          <cell r="F182">
            <v>37518</v>
          </cell>
          <cell r="G182">
            <v>1.26</v>
          </cell>
          <cell r="H182">
            <v>1.8463533225283633</v>
          </cell>
          <cell r="I182">
            <v>1.1133984784597195</v>
          </cell>
        </row>
        <row r="183">
          <cell r="F183">
            <v>37519</v>
          </cell>
          <cell r="G183">
            <v>1.26</v>
          </cell>
          <cell r="H183">
            <v>1.8376985413290114</v>
          </cell>
          <cell r="I183">
            <v>1.1122468375610739</v>
          </cell>
        </row>
        <row r="184">
          <cell r="F184">
            <v>37522</v>
          </cell>
          <cell r="G184">
            <v>1.26</v>
          </cell>
          <cell r="H184">
            <v>1.8319286871961102</v>
          </cell>
          <cell r="I184">
            <v>1.063599937532071</v>
          </cell>
        </row>
        <row r="185">
          <cell r="F185">
            <v>37523</v>
          </cell>
          <cell r="G185">
            <v>1.24</v>
          </cell>
          <cell r="H185">
            <v>1.8088492706645056</v>
          </cell>
          <cell r="I185">
            <v>1.0362782500055778</v>
          </cell>
        </row>
        <row r="186">
          <cell r="F186">
            <v>37524</v>
          </cell>
          <cell r="G186">
            <v>1.19</v>
          </cell>
          <cell r="H186">
            <v>1.8059643435980552</v>
          </cell>
          <cell r="I186">
            <v>1.0734484528032486</v>
          </cell>
        </row>
        <row r="187">
          <cell r="F187">
            <v>37525</v>
          </cell>
          <cell r="G187">
            <v>1.19</v>
          </cell>
          <cell r="H187">
            <v>1.7857698541329015</v>
          </cell>
          <cell r="I187">
            <v>1.0966401177966671</v>
          </cell>
        </row>
        <row r="188">
          <cell r="F188">
            <v>37526</v>
          </cell>
          <cell r="G188">
            <v>1.19</v>
          </cell>
          <cell r="H188">
            <v>1.8030794165316049</v>
          </cell>
          <cell r="I188">
            <v>1.1132793431943424</v>
          </cell>
        </row>
        <row r="189">
          <cell r="F189">
            <v>37529</v>
          </cell>
          <cell r="G189">
            <v>1.1599999999999999</v>
          </cell>
          <cell r="H189">
            <v>1.8319286871961105</v>
          </cell>
          <cell r="I189">
            <v>1.0629248376949336</v>
          </cell>
        </row>
        <row r="190">
          <cell r="F190">
            <v>37530</v>
          </cell>
          <cell r="G190">
            <v>1.0900000000000001</v>
          </cell>
          <cell r="H190">
            <v>1.8896272285251217</v>
          </cell>
          <cell r="I190">
            <v>1.0461267652767556</v>
          </cell>
        </row>
        <row r="191">
          <cell r="F191">
            <v>37531</v>
          </cell>
          <cell r="G191">
            <v>1.0900000000000001</v>
          </cell>
          <cell r="H191">
            <v>1.8463533225283633</v>
          </cell>
          <cell r="I191">
            <v>1.0591522209579907</v>
          </cell>
        </row>
        <row r="192">
          <cell r="F192">
            <v>37532</v>
          </cell>
          <cell r="G192">
            <v>1.07</v>
          </cell>
          <cell r="H192">
            <v>1.9357860615883307</v>
          </cell>
          <cell r="I192">
            <v>1.040050866742521</v>
          </cell>
        </row>
        <row r="193">
          <cell r="F193">
            <v>37533</v>
          </cell>
          <cell r="G193">
            <v>1.06</v>
          </cell>
          <cell r="H193">
            <v>1.8896272285251217</v>
          </cell>
          <cell r="I193">
            <v>1.037827008455481</v>
          </cell>
        </row>
        <row r="194">
          <cell r="F194">
            <v>37536</v>
          </cell>
          <cell r="G194">
            <v>1.05</v>
          </cell>
          <cell r="H194">
            <v>1.8896272285251217</v>
          </cell>
          <cell r="I194">
            <v>1.0302817749815949</v>
          </cell>
        </row>
        <row r="195">
          <cell r="F195">
            <v>37537</v>
          </cell>
          <cell r="G195">
            <v>1.04</v>
          </cell>
          <cell r="H195">
            <v>1.8752025931928689</v>
          </cell>
          <cell r="I195">
            <v>1.0351266091069322</v>
          </cell>
        </row>
        <row r="196">
          <cell r="F196">
            <v>37538</v>
          </cell>
          <cell r="G196">
            <v>1.01</v>
          </cell>
          <cell r="H196">
            <v>1.8636628849270664</v>
          </cell>
          <cell r="I196">
            <v>1.036437097026081</v>
          </cell>
        </row>
        <row r="197">
          <cell r="F197">
            <v>37539</v>
          </cell>
          <cell r="G197">
            <v>0.91</v>
          </cell>
          <cell r="H197">
            <v>1.8088492706645056</v>
          </cell>
          <cell r="I197">
            <v>1.0216246123641886</v>
          </cell>
        </row>
        <row r="198">
          <cell r="F198">
            <v>37540</v>
          </cell>
          <cell r="G198">
            <v>0.96</v>
          </cell>
          <cell r="H198">
            <v>1.8405834683954621</v>
          </cell>
          <cell r="I198">
            <v>1.0447765656024814</v>
          </cell>
        </row>
        <row r="199">
          <cell r="F199">
            <v>37543</v>
          </cell>
          <cell r="G199">
            <v>0.98</v>
          </cell>
          <cell r="H199">
            <v>1.8492382495948139</v>
          </cell>
          <cell r="I199">
            <v>1.0398920197220183</v>
          </cell>
        </row>
        <row r="200">
          <cell r="F200">
            <v>37544</v>
          </cell>
          <cell r="G200">
            <v>1.04</v>
          </cell>
          <cell r="H200">
            <v>1.8780875202593192</v>
          </cell>
          <cell r="I200">
            <v>1.0966401177966676</v>
          </cell>
        </row>
        <row r="201">
          <cell r="F201">
            <v>37545</v>
          </cell>
          <cell r="G201">
            <v>1.04</v>
          </cell>
          <cell r="H201">
            <v>1.8896272285251212</v>
          </cell>
          <cell r="I201">
            <v>1.0863944849742326</v>
          </cell>
        </row>
        <row r="202">
          <cell r="F202">
            <v>37546</v>
          </cell>
          <cell r="G202">
            <v>1.04</v>
          </cell>
          <cell r="H202">
            <v>1.8780875202593188</v>
          </cell>
          <cell r="I202">
            <v>1.11339847845972</v>
          </cell>
        </row>
        <row r="203">
          <cell r="F203">
            <v>37547</v>
          </cell>
          <cell r="G203">
            <v>1.04</v>
          </cell>
          <cell r="H203">
            <v>1.843468395461912</v>
          </cell>
          <cell r="I203">
            <v>1.1022791870245192</v>
          </cell>
        </row>
        <row r="204">
          <cell r="F204">
            <v>37550</v>
          </cell>
          <cell r="G204">
            <v>1.03</v>
          </cell>
          <cell r="H204">
            <v>1.8607779578606156</v>
          </cell>
          <cell r="I204">
            <v>1.1089507618856396</v>
          </cell>
        </row>
        <row r="205">
          <cell r="F205">
            <v>37551</v>
          </cell>
          <cell r="G205">
            <v>0.99</v>
          </cell>
          <cell r="H205">
            <v>1.8752025931928684</v>
          </cell>
          <cell r="I205">
            <v>1.1099435557637825</v>
          </cell>
        </row>
        <row r="206">
          <cell r="F206">
            <v>37552</v>
          </cell>
          <cell r="G206">
            <v>0.91</v>
          </cell>
          <cell r="H206">
            <v>1.904051863857374</v>
          </cell>
          <cell r="I206">
            <v>1.0850839970550838</v>
          </cell>
        </row>
        <row r="207">
          <cell r="F207">
            <v>37553</v>
          </cell>
          <cell r="G207">
            <v>0.89</v>
          </cell>
          <cell r="H207">
            <v>1.8925121555915716</v>
          </cell>
          <cell r="I207">
            <v>1.1035102514334165</v>
          </cell>
        </row>
        <row r="208">
          <cell r="F208">
            <v>37554</v>
          </cell>
          <cell r="G208">
            <v>0.92</v>
          </cell>
          <cell r="H208">
            <v>1.8953970826580224</v>
          </cell>
          <cell r="I208">
            <v>1.0926292305289702</v>
          </cell>
        </row>
        <row r="209">
          <cell r="F209">
            <v>37557</v>
          </cell>
          <cell r="G209">
            <v>0.94</v>
          </cell>
          <cell r="H209">
            <v>1.8694327390599674</v>
          </cell>
          <cell r="I209">
            <v>1.1004524462887362</v>
          </cell>
        </row>
        <row r="210">
          <cell r="F210">
            <v>37558</v>
          </cell>
          <cell r="G210">
            <v>0.92</v>
          </cell>
          <cell r="H210">
            <v>1.8550081037277144</v>
          </cell>
          <cell r="I210">
            <v>1.0802391629297463</v>
          </cell>
        </row>
        <row r="211">
          <cell r="F211">
            <v>37559</v>
          </cell>
          <cell r="G211">
            <v>0.88</v>
          </cell>
          <cell r="H211">
            <v>1.8463533225283628</v>
          </cell>
          <cell r="I211">
            <v>1.0924306717533416</v>
          </cell>
        </row>
        <row r="212">
          <cell r="F212">
            <v>37560</v>
          </cell>
          <cell r="G212">
            <v>0.79</v>
          </cell>
          <cell r="H212">
            <v>1.811734197730956</v>
          </cell>
          <cell r="I212">
            <v>1.0685241951676601</v>
          </cell>
        </row>
        <row r="213">
          <cell r="F213">
            <v>37561</v>
          </cell>
          <cell r="G213">
            <v>0.8</v>
          </cell>
          <cell r="H213">
            <v>1.8088492706645054</v>
          </cell>
          <cell r="I213">
            <v>1.0593904914887453</v>
          </cell>
        </row>
        <row r="214">
          <cell r="F214">
            <v>37564</v>
          </cell>
          <cell r="G214">
            <v>0.8</v>
          </cell>
          <cell r="H214">
            <v>1.8175040518638574</v>
          </cell>
          <cell r="I214">
            <v>1.0799611806438665</v>
          </cell>
        </row>
        <row r="215">
          <cell r="F215">
            <v>37565</v>
          </cell>
          <cell r="G215">
            <v>0.8</v>
          </cell>
          <cell r="H215">
            <v>1.7886547811993518</v>
          </cell>
          <cell r="I215">
            <v>1.0781741516632093</v>
          </cell>
        </row>
        <row r="216">
          <cell r="F216">
            <v>37566</v>
          </cell>
          <cell r="G216">
            <v>0.85</v>
          </cell>
          <cell r="H216">
            <v>1.800194489465154</v>
          </cell>
          <cell r="I216">
            <v>1.0815893626040207</v>
          </cell>
        </row>
        <row r="217">
          <cell r="F217">
            <v>37567</v>
          </cell>
          <cell r="G217">
            <v>0.86</v>
          </cell>
          <cell r="H217">
            <v>1.8175040518638574</v>
          </cell>
          <cell r="I217">
            <v>1.0826615799924153</v>
          </cell>
        </row>
        <row r="218">
          <cell r="F218">
            <v>37568</v>
          </cell>
          <cell r="G218">
            <v>0.86</v>
          </cell>
          <cell r="H218">
            <v>1.8175040518638574</v>
          </cell>
          <cell r="I218">
            <v>1.0585565446311052</v>
          </cell>
        </row>
        <row r="219">
          <cell r="F219">
            <v>37571</v>
          </cell>
          <cell r="G219">
            <v>0.86</v>
          </cell>
          <cell r="H219">
            <v>1.78</v>
          </cell>
          <cell r="I219">
            <v>1.0365165205363323</v>
          </cell>
        </row>
        <row r="220">
          <cell r="F220">
            <v>37572</v>
          </cell>
          <cell r="G220">
            <v>0.86</v>
          </cell>
          <cell r="H220">
            <v>1.78</v>
          </cell>
          <cell r="I220">
            <v>1.0377475849452296</v>
          </cell>
        </row>
        <row r="221">
          <cell r="F221">
            <v>37573</v>
          </cell>
          <cell r="G221">
            <v>0.95</v>
          </cell>
          <cell r="H221">
            <v>1.7684602917341978</v>
          </cell>
          <cell r="I221">
            <v>1.0244838587332403</v>
          </cell>
        </row>
        <row r="222">
          <cell r="F222">
            <v>37574</v>
          </cell>
          <cell r="G222">
            <v>0.98</v>
          </cell>
          <cell r="H222">
            <v>1.759805510534846</v>
          </cell>
          <cell r="I222">
            <v>1.0364768087812066</v>
          </cell>
        </row>
        <row r="223">
          <cell r="F223">
            <v>37575</v>
          </cell>
          <cell r="G223">
            <v>0.99</v>
          </cell>
          <cell r="H223">
            <v>1.759805510534846</v>
          </cell>
          <cell r="I223">
            <v>1.0547442161390364</v>
          </cell>
        </row>
        <row r="224">
          <cell r="F224">
            <v>37578</v>
          </cell>
          <cell r="G224">
            <v>1.01</v>
          </cell>
          <cell r="H224">
            <v>1.7828849270664506</v>
          </cell>
          <cell r="I224">
            <v>1.0543470985877792</v>
          </cell>
        </row>
        <row r="225">
          <cell r="F225">
            <v>37579</v>
          </cell>
          <cell r="G225">
            <v>1.01</v>
          </cell>
          <cell r="H225">
            <v>1.7915397082658022</v>
          </cell>
          <cell r="I225">
            <v>1.0409245253552868</v>
          </cell>
        </row>
        <row r="226">
          <cell r="F226">
            <v>37580</v>
          </cell>
          <cell r="G226">
            <v>0.99</v>
          </cell>
          <cell r="H226">
            <v>1.774230145867099</v>
          </cell>
          <cell r="I226">
            <v>1.0565709568748192</v>
          </cell>
        </row>
        <row r="227">
          <cell r="F227">
            <v>37581</v>
          </cell>
          <cell r="G227">
            <v>0.95</v>
          </cell>
          <cell r="H227">
            <v>1.7396110210696922</v>
          </cell>
          <cell r="I227">
            <v>1.0499390937688247</v>
          </cell>
        </row>
        <row r="228">
          <cell r="F228">
            <v>37582</v>
          </cell>
          <cell r="G228">
            <v>0.95</v>
          </cell>
          <cell r="H228">
            <v>1.7021069692058348</v>
          </cell>
          <cell r="I228">
            <v>1.075672311090289</v>
          </cell>
        </row>
        <row r="229">
          <cell r="F229">
            <v>37585</v>
          </cell>
          <cell r="G229">
            <v>0.92</v>
          </cell>
          <cell r="H229">
            <v>1.7021069692058348</v>
          </cell>
          <cell r="I229">
            <v>1.0661017781049913</v>
          </cell>
        </row>
        <row r="230">
          <cell r="F230">
            <v>37586</v>
          </cell>
          <cell r="G230">
            <v>0.92</v>
          </cell>
          <cell r="H230">
            <v>1.6876823338735818</v>
          </cell>
          <cell r="I230">
            <v>1.0717011355777173</v>
          </cell>
        </row>
        <row r="231">
          <cell r="F231">
            <v>37587</v>
          </cell>
          <cell r="G231">
            <v>0.87</v>
          </cell>
          <cell r="H231">
            <v>1.7424959481361428</v>
          </cell>
          <cell r="I231">
            <v>1.0834558150949296</v>
          </cell>
        </row>
        <row r="232">
          <cell r="F232">
            <v>37588</v>
          </cell>
          <cell r="G232">
            <v>0.96</v>
          </cell>
          <cell r="H232">
            <v>1.7511507293354946</v>
          </cell>
          <cell r="I232">
            <v>1.1031925573924108</v>
          </cell>
        </row>
        <row r="233">
          <cell r="F233">
            <v>37589</v>
          </cell>
          <cell r="G233">
            <v>0.97</v>
          </cell>
          <cell r="H233">
            <v>1.7338411669367912</v>
          </cell>
          <cell r="I233">
            <v>1.1169328246659087</v>
          </cell>
        </row>
        <row r="234">
          <cell r="F234">
            <v>37592</v>
          </cell>
          <cell r="G234">
            <v>1</v>
          </cell>
          <cell r="H234">
            <v>1.7424959481361428</v>
          </cell>
          <cell r="I234">
            <v>1.1150266604198744</v>
          </cell>
        </row>
        <row r="235">
          <cell r="F235">
            <v>37593</v>
          </cell>
          <cell r="G235">
            <v>1</v>
          </cell>
          <cell r="H235">
            <v>1.7424959481361428</v>
          </cell>
          <cell r="I235">
            <v>1.1017232224527593</v>
          </cell>
        </row>
        <row r="236">
          <cell r="F236">
            <v>37594</v>
          </cell>
          <cell r="G236">
            <v>1</v>
          </cell>
          <cell r="H236">
            <v>1.7742301458670993</v>
          </cell>
          <cell r="I236">
            <v>1.115662048501886</v>
          </cell>
        </row>
        <row r="237">
          <cell r="F237">
            <v>37595</v>
          </cell>
          <cell r="G237">
            <v>1</v>
          </cell>
          <cell r="H237">
            <v>1.8146191247974071</v>
          </cell>
          <cell r="I237">
            <v>1.126344510630704</v>
          </cell>
        </row>
        <row r="238">
          <cell r="F238">
            <v>37596</v>
          </cell>
          <cell r="G238">
            <v>1</v>
          </cell>
          <cell r="H238">
            <v>1.8463533225283635</v>
          </cell>
          <cell r="I238">
            <v>1.1117305847444401</v>
          </cell>
        </row>
        <row r="239">
          <cell r="F239">
            <v>37599</v>
          </cell>
          <cell r="G239">
            <v>1</v>
          </cell>
          <cell r="H239">
            <v>1.866547811993517</v>
          </cell>
          <cell r="I239">
            <v>1.0925895187738448</v>
          </cell>
        </row>
        <row r="240">
          <cell r="F240">
            <v>37600</v>
          </cell>
          <cell r="G240">
            <v>0.99</v>
          </cell>
          <cell r="H240">
            <v>1.8780875202593195</v>
          </cell>
          <cell r="I240">
            <v>1.0893331548535359</v>
          </cell>
        </row>
        <row r="241">
          <cell r="F241">
            <v>37601</v>
          </cell>
          <cell r="G241">
            <v>0.99</v>
          </cell>
          <cell r="H241">
            <v>1.8550081037277149</v>
          </cell>
          <cell r="I241">
            <v>1.0971166588581762</v>
          </cell>
        </row>
        <row r="242">
          <cell r="F242">
            <v>37602</v>
          </cell>
          <cell r="G242">
            <v>1.01</v>
          </cell>
          <cell r="H242">
            <v>1.8463533225283633</v>
          </cell>
          <cell r="I242">
            <v>1.0784918457042152</v>
          </cell>
        </row>
        <row r="243">
          <cell r="F243">
            <v>37603</v>
          </cell>
          <cell r="G243">
            <v>1.01</v>
          </cell>
          <cell r="H243">
            <v>1.8665478119935168</v>
          </cell>
          <cell r="I243">
            <v>1.0732896057827461</v>
          </cell>
        </row>
        <row r="244">
          <cell r="F244">
            <v>37606</v>
          </cell>
          <cell r="G244">
            <v>1.04</v>
          </cell>
          <cell r="H244">
            <v>1.8348136142625608</v>
          </cell>
          <cell r="I244">
            <v>1.0987051290632048</v>
          </cell>
        </row>
        <row r="245">
          <cell r="F245">
            <v>37607</v>
          </cell>
          <cell r="G245">
            <v>1.03</v>
          </cell>
          <cell r="H245">
            <v>1.852123176661264</v>
          </cell>
          <cell r="I245">
            <v>1.0869504495459927</v>
          </cell>
        </row>
        <row r="246">
          <cell r="F246">
            <v>37608</v>
          </cell>
          <cell r="G246">
            <v>1.01</v>
          </cell>
          <cell r="H246">
            <v>1.898282009724473</v>
          </cell>
          <cell r="I246">
            <v>1.0709466122303291</v>
          </cell>
        </row>
        <row r="247">
          <cell r="F247">
            <v>37609</v>
          </cell>
          <cell r="G247">
            <v>1.01</v>
          </cell>
          <cell r="H247">
            <v>1.8319286871961098</v>
          </cell>
          <cell r="I247">
            <v>1.0595890502643739</v>
          </cell>
        </row>
        <row r="248">
          <cell r="F248">
            <v>37610</v>
          </cell>
          <cell r="G248">
            <v>1.01</v>
          </cell>
          <cell r="H248">
            <v>1.8319286871961098</v>
          </cell>
          <cell r="I248">
            <v>1.0766253932133065</v>
          </cell>
        </row>
        <row r="249">
          <cell r="F249">
            <v>37613</v>
          </cell>
          <cell r="G249">
            <v>1.01</v>
          </cell>
          <cell r="H249">
            <v>1.8290437601296594</v>
          </cell>
          <cell r="I249">
            <v>1.0798023336233638</v>
          </cell>
        </row>
        <row r="250">
          <cell r="F250">
            <v>37614</v>
          </cell>
          <cell r="G250">
            <v>1.02</v>
          </cell>
          <cell r="H250">
            <v>1.8232739059967582</v>
          </cell>
          <cell r="I250">
            <v>1.0800008923989923</v>
          </cell>
        </row>
        <row r="251">
          <cell r="F251">
            <v>37617</v>
          </cell>
          <cell r="G251">
            <v>1.02</v>
          </cell>
          <cell r="H251">
            <v>1.8319286871961096</v>
          </cell>
          <cell r="I251">
            <v>1.0610186734489</v>
          </cell>
        </row>
        <row r="252">
          <cell r="F252">
            <v>37620</v>
          </cell>
          <cell r="G252">
            <v>1.02</v>
          </cell>
          <cell r="H252">
            <v>1.8463533225283628</v>
          </cell>
          <cell r="I252">
            <v>1.0782138634183354</v>
          </cell>
        </row>
        <row r="253">
          <cell r="F253">
            <v>37621</v>
          </cell>
          <cell r="G253">
            <v>1.02</v>
          </cell>
          <cell r="H253">
            <v>1.8578930307941652</v>
          </cell>
          <cell r="I253">
            <v>1.0926292305289707</v>
          </cell>
        </row>
        <row r="254">
          <cell r="F254">
            <v>37623</v>
          </cell>
          <cell r="G254">
            <v>1.02</v>
          </cell>
          <cell r="H254">
            <v>1.8809724473257694</v>
          </cell>
          <cell r="I254">
            <v>1.1052972804140744</v>
          </cell>
        </row>
        <row r="255">
          <cell r="F255">
            <v>37624</v>
          </cell>
          <cell r="G255">
            <v>0.99</v>
          </cell>
          <cell r="H255">
            <v>1.817504051863857</v>
          </cell>
          <cell r="I255">
            <v>1.1009686991053713</v>
          </cell>
        </row>
        <row r="256">
          <cell r="F256">
            <v>37627</v>
          </cell>
          <cell r="G256">
            <v>1</v>
          </cell>
          <cell r="H256">
            <v>1.8232739059967582</v>
          </cell>
          <cell r="I256">
            <v>1.1035102514334172</v>
          </cell>
        </row>
        <row r="257">
          <cell r="F257">
            <v>37628</v>
          </cell>
          <cell r="G257">
            <v>1.03</v>
          </cell>
          <cell r="H257">
            <v>1.8752025931928682</v>
          </cell>
          <cell r="I257">
            <v>1.0890551725676563</v>
          </cell>
        </row>
        <row r="258">
          <cell r="F258">
            <v>37629</v>
          </cell>
          <cell r="G258">
            <v>1.23</v>
          </cell>
          <cell r="H258">
            <v>1.9329011345218798</v>
          </cell>
          <cell r="I258">
            <v>1.0888169020369021</v>
          </cell>
        </row>
        <row r="259">
          <cell r="F259">
            <v>37630</v>
          </cell>
          <cell r="G259">
            <v>1.21</v>
          </cell>
          <cell r="H259">
            <v>1.898282009724473</v>
          </cell>
          <cell r="I259">
            <v>1.091874707181582</v>
          </cell>
        </row>
        <row r="260">
          <cell r="F260">
            <v>37631</v>
          </cell>
          <cell r="G260">
            <v>1.18</v>
          </cell>
          <cell r="H260">
            <v>1.8896272285251212</v>
          </cell>
          <cell r="I260">
            <v>1.0883006492202674</v>
          </cell>
        </row>
        <row r="261">
          <cell r="F261">
            <v>37634</v>
          </cell>
          <cell r="G261">
            <v>1.1499999999999999</v>
          </cell>
          <cell r="H261">
            <v>1.8232739059967584</v>
          </cell>
          <cell r="I261">
            <v>1.1011672578809997</v>
          </cell>
        </row>
        <row r="262">
          <cell r="F262">
            <v>37635</v>
          </cell>
          <cell r="G262">
            <v>1.1499999999999999</v>
          </cell>
          <cell r="H262">
            <v>1.878087520259319</v>
          </cell>
          <cell r="I262">
            <v>1.1017232224527598</v>
          </cell>
        </row>
        <row r="263">
          <cell r="F263">
            <v>37636</v>
          </cell>
          <cell r="G263">
            <v>1.1599999999999999</v>
          </cell>
          <cell r="H263">
            <v>1.8838573743922202</v>
          </cell>
          <cell r="I263">
            <v>1.0895714253842903</v>
          </cell>
        </row>
        <row r="264">
          <cell r="F264">
            <v>37637</v>
          </cell>
          <cell r="G264">
            <v>1.17</v>
          </cell>
          <cell r="H264">
            <v>1.9271312803889789</v>
          </cell>
          <cell r="I264">
            <v>1.0790478102759753</v>
          </cell>
        </row>
        <row r="265">
          <cell r="F265">
            <v>37638</v>
          </cell>
          <cell r="G265">
            <v>1.1599999999999999</v>
          </cell>
          <cell r="H265">
            <v>1.9502106969205835</v>
          </cell>
          <cell r="I265">
            <v>1.0672931307587632</v>
          </cell>
        </row>
        <row r="266">
          <cell r="F266">
            <v>37641</v>
          </cell>
          <cell r="G266">
            <v>1.1599999999999999</v>
          </cell>
          <cell r="H266">
            <v>1.964635332252836</v>
          </cell>
          <cell r="I266">
            <v>1.0585565446311056</v>
          </cell>
        </row>
        <row r="267">
          <cell r="F267">
            <v>37642</v>
          </cell>
          <cell r="G267">
            <v>1.1499999999999999</v>
          </cell>
          <cell r="H267">
            <v>1.9069367909238248</v>
          </cell>
          <cell r="I267">
            <v>1.0487477411150536</v>
          </cell>
        </row>
        <row r="268">
          <cell r="F268">
            <v>37643</v>
          </cell>
          <cell r="G268">
            <v>1.1599999999999999</v>
          </cell>
          <cell r="H268">
            <v>1.904051863857374</v>
          </cell>
          <cell r="I268">
            <v>1.0308774513084811</v>
          </cell>
        </row>
        <row r="269">
          <cell r="F269">
            <v>37644</v>
          </cell>
          <cell r="G269">
            <v>1.1599999999999999</v>
          </cell>
          <cell r="H269">
            <v>1.9415559157212314</v>
          </cell>
          <cell r="I269">
            <v>1.0145956317069371</v>
          </cell>
        </row>
        <row r="270">
          <cell r="F270">
            <v>37645</v>
          </cell>
          <cell r="G270">
            <v>1.1599999999999999</v>
          </cell>
          <cell r="H270">
            <v>1.9069367909238246</v>
          </cell>
          <cell r="I270">
            <v>0.99867121790152469</v>
          </cell>
        </row>
        <row r="271">
          <cell r="F271">
            <v>37648</v>
          </cell>
          <cell r="G271">
            <v>1.1599999999999999</v>
          </cell>
          <cell r="H271">
            <v>1.8463533225283628</v>
          </cell>
          <cell r="I271">
            <v>0.96952278963924865</v>
          </cell>
        </row>
        <row r="272">
          <cell r="F272">
            <v>37649</v>
          </cell>
          <cell r="G272">
            <v>1.1399999999999999</v>
          </cell>
          <cell r="H272">
            <v>1.7857698541329008</v>
          </cell>
          <cell r="I272">
            <v>0.96467795551391111</v>
          </cell>
        </row>
        <row r="273">
          <cell r="F273">
            <v>37650</v>
          </cell>
          <cell r="G273">
            <v>1.1100000000000001</v>
          </cell>
          <cell r="H273">
            <v>1.8607779578606154</v>
          </cell>
          <cell r="I273">
            <v>0.95248644669031612</v>
          </cell>
        </row>
        <row r="274">
          <cell r="F274">
            <v>37651</v>
          </cell>
          <cell r="G274">
            <v>1.1100000000000001</v>
          </cell>
          <cell r="H274">
            <v>1.8348136142625604</v>
          </cell>
          <cell r="I274">
            <v>0.98461325658702092</v>
          </cell>
        </row>
        <row r="275">
          <cell r="F275">
            <v>37652</v>
          </cell>
          <cell r="G275">
            <v>1.1100000000000001</v>
          </cell>
          <cell r="H275">
            <v>1.8348136142625604</v>
          </cell>
          <cell r="I275">
            <v>0.98802846752783247</v>
          </cell>
        </row>
        <row r="276">
          <cell r="F276">
            <v>37655</v>
          </cell>
          <cell r="G276">
            <v>1.1000000000000001</v>
          </cell>
          <cell r="H276">
            <v>1.8376985413290108</v>
          </cell>
          <cell r="I276">
            <v>1.0111407090109994</v>
          </cell>
        </row>
        <row r="277">
          <cell r="F277">
            <v>37656</v>
          </cell>
          <cell r="G277">
            <v>1.1000000000000001</v>
          </cell>
          <cell r="H277">
            <v>1.8319286871961096</v>
          </cell>
          <cell r="I277">
            <v>0.98854472034446672</v>
          </cell>
        </row>
        <row r="278">
          <cell r="F278">
            <v>37657</v>
          </cell>
          <cell r="G278">
            <v>1.07</v>
          </cell>
          <cell r="H278">
            <v>1.8348136142625602</v>
          </cell>
          <cell r="I278">
            <v>1.0080431921111936</v>
          </cell>
        </row>
        <row r="279">
          <cell r="F279">
            <v>37658</v>
          </cell>
          <cell r="G279">
            <v>1.08</v>
          </cell>
          <cell r="H279">
            <v>1.8723176661264174</v>
          </cell>
          <cell r="I279">
            <v>0.9856060504651637</v>
          </cell>
        </row>
        <row r="280">
          <cell r="F280">
            <v>37659</v>
          </cell>
          <cell r="G280">
            <v>1.08</v>
          </cell>
          <cell r="H280">
            <v>1.860777957860615</v>
          </cell>
          <cell r="I280">
            <v>0.98743279120094662</v>
          </cell>
        </row>
        <row r="281">
          <cell r="F281">
            <v>37662</v>
          </cell>
          <cell r="G281">
            <v>1.08</v>
          </cell>
          <cell r="H281">
            <v>1.860777957860615</v>
          </cell>
          <cell r="I281">
            <v>0.9765517702965002</v>
          </cell>
        </row>
        <row r="282">
          <cell r="F282">
            <v>37663</v>
          </cell>
          <cell r="G282">
            <v>1.08</v>
          </cell>
          <cell r="H282">
            <v>1.8809724473257687</v>
          </cell>
          <cell r="I282">
            <v>0.98238939829998062</v>
          </cell>
        </row>
        <row r="283">
          <cell r="F283">
            <v>37664</v>
          </cell>
          <cell r="G283">
            <v>1.08</v>
          </cell>
          <cell r="H283">
            <v>1.8521231766612631</v>
          </cell>
          <cell r="I283">
            <v>0.96801374294447107</v>
          </cell>
        </row>
        <row r="284">
          <cell r="F284">
            <v>37665</v>
          </cell>
          <cell r="G284">
            <v>1.08</v>
          </cell>
          <cell r="H284">
            <v>1.8694327390599668</v>
          </cell>
          <cell r="I284">
            <v>0.95768868661178463</v>
          </cell>
        </row>
        <row r="285">
          <cell r="F285">
            <v>37666</v>
          </cell>
          <cell r="G285">
            <v>1.08</v>
          </cell>
          <cell r="H285">
            <v>1.875202593192868</v>
          </cell>
          <cell r="I285">
            <v>0.94585458358432117</v>
          </cell>
        </row>
        <row r="286">
          <cell r="F286">
            <v>37669</v>
          </cell>
          <cell r="G286">
            <v>1.07</v>
          </cell>
          <cell r="H286">
            <v>1.9040518638573736</v>
          </cell>
          <cell r="I286">
            <v>0.96777547241371675</v>
          </cell>
        </row>
        <row r="287">
          <cell r="F287">
            <v>37670</v>
          </cell>
          <cell r="G287">
            <v>1.07</v>
          </cell>
          <cell r="H287">
            <v>1.9444408427876816</v>
          </cell>
          <cell r="I287">
            <v>0.96114360930772214</v>
          </cell>
        </row>
        <row r="288">
          <cell r="F288">
            <v>37671</v>
          </cell>
          <cell r="G288">
            <v>1.07</v>
          </cell>
          <cell r="H288">
            <v>1.947325769854132</v>
          </cell>
          <cell r="I288">
            <v>0.95598108114137903</v>
          </cell>
        </row>
        <row r="289">
          <cell r="F289">
            <v>37672</v>
          </cell>
          <cell r="G289">
            <v>1.07</v>
          </cell>
          <cell r="H289">
            <v>1.9329011345218792</v>
          </cell>
          <cell r="I289">
            <v>0.97154808915066004</v>
          </cell>
        </row>
        <row r="290">
          <cell r="F290">
            <v>37673</v>
          </cell>
          <cell r="G290">
            <v>1.02</v>
          </cell>
          <cell r="H290">
            <v>1.9473257698541317</v>
          </cell>
          <cell r="I290">
            <v>0.9842558507908894</v>
          </cell>
        </row>
        <row r="291">
          <cell r="F291">
            <v>37676</v>
          </cell>
          <cell r="G291">
            <v>1.01</v>
          </cell>
          <cell r="H291">
            <v>1.973290113452187</v>
          </cell>
          <cell r="I291">
            <v>0.97182607143653998</v>
          </cell>
        </row>
        <row r="292">
          <cell r="F292">
            <v>37677</v>
          </cell>
          <cell r="G292">
            <v>1.01</v>
          </cell>
          <cell r="H292">
            <v>1.967520259319286</v>
          </cell>
          <cell r="I292">
            <v>0.94402784284853836</v>
          </cell>
        </row>
        <row r="293">
          <cell r="F293">
            <v>37678</v>
          </cell>
          <cell r="G293">
            <v>1.01</v>
          </cell>
          <cell r="H293">
            <v>1.9329011345218792</v>
          </cell>
          <cell r="I293">
            <v>0.92957276398277755</v>
          </cell>
        </row>
        <row r="294">
          <cell r="F294">
            <v>37679</v>
          </cell>
          <cell r="G294">
            <v>1.01</v>
          </cell>
          <cell r="H294">
            <v>1.9329011345218792</v>
          </cell>
          <cell r="I294">
            <v>0.93032728733016612</v>
          </cell>
        </row>
        <row r="295">
          <cell r="F295">
            <v>37680</v>
          </cell>
          <cell r="G295">
            <v>0.93</v>
          </cell>
          <cell r="H295">
            <v>1.9242463533225276</v>
          </cell>
          <cell r="I295">
            <v>0.94919037101488157</v>
          </cell>
        </row>
        <row r="296">
          <cell r="F296">
            <v>37683</v>
          </cell>
          <cell r="G296">
            <v>0.94</v>
          </cell>
          <cell r="H296">
            <v>1.9502106969205828</v>
          </cell>
          <cell r="I296">
            <v>0.95677531624389367</v>
          </cell>
        </row>
        <row r="297">
          <cell r="F297">
            <v>37684</v>
          </cell>
          <cell r="G297">
            <v>0.94</v>
          </cell>
          <cell r="H297">
            <v>1.9559805510534842</v>
          </cell>
          <cell r="I297">
            <v>0.95665618097851646</v>
          </cell>
        </row>
        <row r="298">
          <cell r="F298">
            <v>37685</v>
          </cell>
          <cell r="G298">
            <v>0.94</v>
          </cell>
          <cell r="H298">
            <v>1.9184764991896268</v>
          </cell>
          <cell r="I298">
            <v>0.93958012627445819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8035C-2FE7-4A71-B935-19B341B5E329}">
  <dimension ref="A1:AA3113"/>
  <sheetViews>
    <sheetView showGridLines="0" tabSelected="1" zoomScale="50" zoomScaleNormal="50" workbookViewId="0"/>
  </sheetViews>
  <sheetFormatPr defaultColWidth="12.6796875" defaultRowHeight="11.75" outlineLevelRow="2" x14ac:dyDescent="0.55000000000000004"/>
  <cols>
    <col min="1" max="1" width="37.953125" style="2" customWidth="1"/>
    <col min="2" max="2" width="15" style="2" bestFit="1" customWidth="1"/>
    <col min="3" max="3" width="7.453125" style="90" customWidth="1"/>
    <col min="4" max="4" width="12.6796875" style="32" customWidth="1"/>
    <col min="5" max="5" width="12.6796875" style="109" customWidth="1"/>
    <col min="6" max="27" width="12.6796875" style="32"/>
    <col min="28" max="16384" width="12.6796875" style="2"/>
  </cols>
  <sheetData>
    <row r="1" spans="1:27" ht="12" x14ac:dyDescent="0.6">
      <c r="A1" s="3" t="s">
        <v>23</v>
      </c>
      <c r="B1" s="30">
        <v>43466</v>
      </c>
      <c r="C1" s="72"/>
    </row>
    <row r="2" spans="1:27" ht="12" x14ac:dyDescent="0.6">
      <c r="A2" s="3" t="s">
        <v>24</v>
      </c>
      <c r="B2" s="30">
        <f>DATE(YEAR(B1),12,31)</f>
        <v>43830</v>
      </c>
      <c r="C2" s="72"/>
    </row>
    <row r="5" spans="1:27" s="5" customFormat="1" ht="12" x14ac:dyDescent="0.6">
      <c r="A5" s="4" t="s">
        <v>25</v>
      </c>
      <c r="B5" s="4"/>
      <c r="C5" s="73"/>
      <c r="D5" s="33">
        <v>1</v>
      </c>
      <c r="E5" s="33">
        <f>D5+1</f>
        <v>2</v>
      </c>
      <c r="F5" s="33">
        <f t="shared" ref="F5:AA5" si="0">E5+1</f>
        <v>3</v>
      </c>
      <c r="G5" s="33">
        <f t="shared" si="0"/>
        <v>4</v>
      </c>
      <c r="H5" s="33">
        <f t="shared" si="0"/>
        <v>5</v>
      </c>
      <c r="I5" s="33">
        <f t="shared" si="0"/>
        <v>6</v>
      </c>
      <c r="J5" s="33">
        <f t="shared" si="0"/>
        <v>7</v>
      </c>
      <c r="K5" s="33">
        <f t="shared" si="0"/>
        <v>8</v>
      </c>
      <c r="L5" s="33">
        <f t="shared" si="0"/>
        <v>9</v>
      </c>
      <c r="M5" s="33">
        <f t="shared" si="0"/>
        <v>10</v>
      </c>
      <c r="N5" s="33">
        <f t="shared" si="0"/>
        <v>11</v>
      </c>
      <c r="O5" s="33">
        <f t="shared" si="0"/>
        <v>12</v>
      </c>
      <c r="P5" s="33">
        <f t="shared" si="0"/>
        <v>13</v>
      </c>
      <c r="Q5" s="33">
        <f t="shared" si="0"/>
        <v>14</v>
      </c>
      <c r="R5" s="33">
        <f t="shared" si="0"/>
        <v>15</v>
      </c>
      <c r="S5" s="33">
        <f t="shared" si="0"/>
        <v>16</v>
      </c>
      <c r="T5" s="33">
        <f t="shared" si="0"/>
        <v>17</v>
      </c>
      <c r="U5" s="33">
        <f t="shared" si="0"/>
        <v>18</v>
      </c>
      <c r="V5" s="33">
        <f t="shared" si="0"/>
        <v>19</v>
      </c>
      <c r="W5" s="33">
        <f t="shared" si="0"/>
        <v>20</v>
      </c>
      <c r="X5" s="33">
        <f t="shared" si="0"/>
        <v>21</v>
      </c>
      <c r="Y5" s="33">
        <f t="shared" si="0"/>
        <v>22</v>
      </c>
      <c r="Z5" s="33">
        <f t="shared" si="0"/>
        <v>23</v>
      </c>
      <c r="AA5" s="33">
        <f t="shared" si="0"/>
        <v>24</v>
      </c>
    </row>
    <row r="6" spans="1:27" s="5" customFormat="1" ht="12" x14ac:dyDescent="0.6">
      <c r="A6" s="3" t="s">
        <v>4</v>
      </c>
      <c r="B6" s="4"/>
      <c r="C6" s="73"/>
      <c r="D6" s="33">
        <f>YEAR(D7)</f>
        <v>2019</v>
      </c>
      <c r="E6" s="33">
        <f t="shared" ref="E6:AA6" si="1">YEAR(E7)</f>
        <v>2020</v>
      </c>
      <c r="F6" s="33">
        <f t="shared" si="1"/>
        <v>2021</v>
      </c>
      <c r="G6" s="33">
        <f t="shared" si="1"/>
        <v>2022</v>
      </c>
      <c r="H6" s="33">
        <f t="shared" si="1"/>
        <v>2023</v>
      </c>
      <c r="I6" s="33">
        <f t="shared" si="1"/>
        <v>2024</v>
      </c>
      <c r="J6" s="33">
        <f t="shared" si="1"/>
        <v>2025</v>
      </c>
      <c r="K6" s="33">
        <f t="shared" si="1"/>
        <v>2026</v>
      </c>
      <c r="L6" s="33">
        <f t="shared" si="1"/>
        <v>2027</v>
      </c>
      <c r="M6" s="33">
        <f t="shared" si="1"/>
        <v>2028</v>
      </c>
      <c r="N6" s="33">
        <f t="shared" si="1"/>
        <v>2029</v>
      </c>
      <c r="O6" s="33">
        <f t="shared" si="1"/>
        <v>2030</v>
      </c>
      <c r="P6" s="33">
        <f t="shared" si="1"/>
        <v>2031</v>
      </c>
      <c r="Q6" s="33">
        <f t="shared" si="1"/>
        <v>2032</v>
      </c>
      <c r="R6" s="33">
        <f t="shared" si="1"/>
        <v>2033</v>
      </c>
      <c r="S6" s="33">
        <f t="shared" si="1"/>
        <v>2034</v>
      </c>
      <c r="T6" s="33">
        <f t="shared" si="1"/>
        <v>2035</v>
      </c>
      <c r="U6" s="33">
        <f t="shared" si="1"/>
        <v>2036</v>
      </c>
      <c r="V6" s="33">
        <f t="shared" si="1"/>
        <v>2037</v>
      </c>
      <c r="W6" s="33">
        <f t="shared" si="1"/>
        <v>2038</v>
      </c>
      <c r="X6" s="33">
        <f t="shared" si="1"/>
        <v>2039</v>
      </c>
      <c r="Y6" s="33">
        <f t="shared" si="1"/>
        <v>2040</v>
      </c>
      <c r="Z6" s="33">
        <f t="shared" si="1"/>
        <v>2041</v>
      </c>
      <c r="AA6" s="33">
        <f t="shared" si="1"/>
        <v>2042</v>
      </c>
    </row>
    <row r="7" spans="1:27" s="6" customFormat="1" ht="12.75" thickBot="1" x14ac:dyDescent="0.75">
      <c r="A7" s="31" t="s">
        <v>5</v>
      </c>
      <c r="C7" s="74"/>
      <c r="D7" s="31">
        <v>43830</v>
      </c>
      <c r="E7" s="31">
        <f>EOMONTH(D7,12)</f>
        <v>44196</v>
      </c>
      <c r="F7" s="31">
        <f t="shared" ref="F7:L7" si="2">EOMONTH(E7,12)</f>
        <v>44561</v>
      </c>
      <c r="G7" s="31">
        <f t="shared" si="2"/>
        <v>44926</v>
      </c>
      <c r="H7" s="31">
        <f t="shared" si="2"/>
        <v>45291</v>
      </c>
      <c r="I7" s="31">
        <f t="shared" si="2"/>
        <v>45657</v>
      </c>
      <c r="J7" s="31">
        <f t="shared" si="2"/>
        <v>46022</v>
      </c>
      <c r="K7" s="31">
        <f t="shared" si="2"/>
        <v>46387</v>
      </c>
      <c r="L7" s="31">
        <f t="shared" si="2"/>
        <v>46752</v>
      </c>
      <c r="M7" s="31">
        <f t="shared" ref="M7:T7" si="3">EOMONTH(L7,12)</f>
        <v>47118</v>
      </c>
      <c r="N7" s="31">
        <f t="shared" si="3"/>
        <v>47483</v>
      </c>
      <c r="O7" s="31">
        <f t="shared" si="3"/>
        <v>47848</v>
      </c>
      <c r="P7" s="31">
        <f t="shared" si="3"/>
        <v>48213</v>
      </c>
      <c r="Q7" s="31">
        <f t="shared" si="3"/>
        <v>48579</v>
      </c>
      <c r="R7" s="31">
        <f t="shared" si="3"/>
        <v>48944</v>
      </c>
      <c r="S7" s="31">
        <f t="shared" si="3"/>
        <v>49309</v>
      </c>
      <c r="T7" s="31">
        <f t="shared" si="3"/>
        <v>49674</v>
      </c>
      <c r="U7" s="31">
        <f t="shared" ref="U7:V7" si="4">EOMONTH(T7,12)</f>
        <v>50040</v>
      </c>
      <c r="V7" s="31">
        <f t="shared" si="4"/>
        <v>50405</v>
      </c>
      <c r="W7" s="31">
        <f t="shared" ref="W7:X7" si="5">EOMONTH(V7,12)</f>
        <v>50770</v>
      </c>
      <c r="X7" s="31">
        <f t="shared" si="5"/>
        <v>51135</v>
      </c>
      <c r="Y7" s="31">
        <f t="shared" ref="Y7" si="6">EOMONTH(X7,12)</f>
        <v>51501</v>
      </c>
      <c r="Z7" s="31">
        <f t="shared" ref="Z7:AA7" si="7">EOMONTH(Y7,12)</f>
        <v>51866</v>
      </c>
      <c r="AA7" s="31">
        <f t="shared" si="7"/>
        <v>52231</v>
      </c>
    </row>
    <row r="8" spans="1:27" s="8" customFormat="1" x14ac:dyDescent="0.55000000000000004">
      <c r="A8" s="7" t="s">
        <v>19</v>
      </c>
      <c r="B8" s="7"/>
      <c r="C8" s="75"/>
      <c r="D8" s="34">
        <v>0.5</v>
      </c>
      <c r="E8" s="34">
        <f t="shared" ref="E8:AA8" si="8">$D$8</f>
        <v>0.5</v>
      </c>
      <c r="F8" s="34">
        <f t="shared" si="8"/>
        <v>0.5</v>
      </c>
      <c r="G8" s="34">
        <f t="shared" si="8"/>
        <v>0.5</v>
      </c>
      <c r="H8" s="34">
        <f t="shared" si="8"/>
        <v>0.5</v>
      </c>
      <c r="I8" s="34">
        <f t="shared" si="8"/>
        <v>0.5</v>
      </c>
      <c r="J8" s="34">
        <f t="shared" si="8"/>
        <v>0.5</v>
      </c>
      <c r="K8" s="34">
        <f t="shared" si="8"/>
        <v>0.5</v>
      </c>
      <c r="L8" s="34">
        <f t="shared" si="8"/>
        <v>0.5</v>
      </c>
      <c r="M8" s="34">
        <f t="shared" si="8"/>
        <v>0.5</v>
      </c>
      <c r="N8" s="34">
        <f t="shared" si="8"/>
        <v>0.5</v>
      </c>
      <c r="O8" s="34">
        <f t="shared" si="8"/>
        <v>0.5</v>
      </c>
      <c r="P8" s="34">
        <f t="shared" si="8"/>
        <v>0.5</v>
      </c>
      <c r="Q8" s="34">
        <f t="shared" si="8"/>
        <v>0.5</v>
      </c>
      <c r="R8" s="34">
        <f t="shared" si="8"/>
        <v>0.5</v>
      </c>
      <c r="S8" s="34">
        <f t="shared" si="8"/>
        <v>0.5</v>
      </c>
      <c r="T8" s="34">
        <f t="shared" si="8"/>
        <v>0.5</v>
      </c>
      <c r="U8" s="34">
        <f t="shared" si="8"/>
        <v>0.5</v>
      </c>
      <c r="V8" s="34">
        <f t="shared" si="8"/>
        <v>0.5</v>
      </c>
      <c r="W8" s="34">
        <f t="shared" si="8"/>
        <v>0.5</v>
      </c>
      <c r="X8" s="34">
        <f t="shared" si="8"/>
        <v>0.5</v>
      </c>
      <c r="Y8" s="34">
        <f t="shared" si="8"/>
        <v>0.5</v>
      </c>
      <c r="Z8" s="34">
        <f t="shared" si="8"/>
        <v>0.5</v>
      </c>
      <c r="AA8" s="34">
        <f t="shared" si="8"/>
        <v>0.5</v>
      </c>
    </row>
    <row r="9" spans="1:27" s="8" customFormat="1" x14ac:dyDescent="0.55000000000000004">
      <c r="A9" s="7"/>
      <c r="B9" s="7"/>
      <c r="C9" s="75"/>
      <c r="D9" s="35"/>
      <c r="E9" s="35"/>
      <c r="F9" s="35"/>
      <c r="G9" s="35"/>
      <c r="H9" s="35"/>
      <c r="I9" s="35"/>
      <c r="J9" s="35"/>
      <c r="K9" s="35"/>
      <c r="L9" s="35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</row>
    <row r="10" spans="1:27" s="8" customFormat="1" x14ac:dyDescent="0.55000000000000004">
      <c r="A10" s="7" t="s">
        <v>6</v>
      </c>
      <c r="B10" s="23">
        <f>B103</f>
        <v>0.2</v>
      </c>
      <c r="C10" s="76"/>
      <c r="D10" s="36"/>
      <c r="E10" s="36"/>
      <c r="F10" s="36"/>
      <c r="G10" s="36"/>
      <c r="H10" s="36"/>
      <c r="I10" s="36"/>
      <c r="J10" s="36"/>
      <c r="K10" s="36"/>
      <c r="L10" s="36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</row>
    <row r="11" spans="1:27" x14ac:dyDescent="0.55000000000000004">
      <c r="A11" s="26" t="s">
        <v>7</v>
      </c>
      <c r="B11" s="27"/>
      <c r="C11" s="77"/>
      <c r="D11" s="37">
        <v>0</v>
      </c>
      <c r="E11" s="37">
        <v>0</v>
      </c>
      <c r="F11" s="37">
        <v>0</v>
      </c>
      <c r="G11" s="37">
        <v>0</v>
      </c>
      <c r="H11" s="37">
        <v>0</v>
      </c>
      <c r="I11" s="37">
        <v>0</v>
      </c>
      <c r="J11" s="37">
        <v>0</v>
      </c>
      <c r="K11" s="37">
        <v>0</v>
      </c>
      <c r="L11" s="37">
        <v>0</v>
      </c>
      <c r="M11" s="38">
        <v>0.1</v>
      </c>
      <c r="N11" s="38">
        <v>0.2</v>
      </c>
      <c r="O11" s="38">
        <v>0.3</v>
      </c>
      <c r="P11" s="39">
        <v>0.4</v>
      </c>
      <c r="Q11" s="38">
        <v>0.5</v>
      </c>
      <c r="R11" s="38">
        <v>0.6</v>
      </c>
      <c r="S11" s="38">
        <v>0.7</v>
      </c>
      <c r="T11" s="38">
        <v>0.8</v>
      </c>
      <c r="U11" s="38">
        <v>0.9</v>
      </c>
      <c r="V11" s="38">
        <v>1</v>
      </c>
      <c r="W11" s="38">
        <v>1</v>
      </c>
      <c r="X11" s="38">
        <v>0.5</v>
      </c>
      <c r="Y11" s="38">
        <v>0.2</v>
      </c>
      <c r="Z11" s="38">
        <v>0.1</v>
      </c>
      <c r="AA11" s="38">
        <v>0.05</v>
      </c>
    </row>
    <row r="12" spans="1:27" s="10" customFormat="1" x14ac:dyDescent="0.55000000000000004">
      <c r="A12" s="24" t="s">
        <v>22</v>
      </c>
      <c r="B12" s="25"/>
      <c r="C12" s="78"/>
      <c r="D12" s="40">
        <f t="shared" ref="D12:E12" si="9">$B$10*D11</f>
        <v>0</v>
      </c>
      <c r="E12" s="40">
        <f t="shared" si="9"/>
        <v>0</v>
      </c>
      <c r="F12" s="40">
        <f t="shared" ref="F12" si="10">$B$10*F11</f>
        <v>0</v>
      </c>
      <c r="G12" s="40">
        <f t="shared" ref="G12" si="11">$B$10*G11</f>
        <v>0</v>
      </c>
      <c r="H12" s="40">
        <f t="shared" ref="H12" si="12">$B$10*H11</f>
        <v>0</v>
      </c>
      <c r="I12" s="40">
        <f t="shared" ref="I12" si="13">$B$10*I11</f>
        <v>0</v>
      </c>
      <c r="J12" s="40">
        <f t="shared" ref="J12" si="14">$B$10*J11</f>
        <v>0</v>
      </c>
      <c r="K12" s="40">
        <f t="shared" ref="K12" si="15">$B$10*K11</f>
        <v>0</v>
      </c>
      <c r="L12" s="40">
        <f t="shared" ref="L12" si="16">$B$10*L11</f>
        <v>0</v>
      </c>
      <c r="M12" s="40">
        <f t="shared" ref="M12:AA12" si="17">$B$10*M11</f>
        <v>2.0000000000000004E-2</v>
      </c>
      <c r="N12" s="40">
        <f t="shared" si="17"/>
        <v>4.0000000000000008E-2</v>
      </c>
      <c r="O12" s="40">
        <f t="shared" si="17"/>
        <v>0.06</v>
      </c>
      <c r="P12" s="41">
        <f t="shared" si="17"/>
        <v>8.0000000000000016E-2</v>
      </c>
      <c r="Q12" s="40">
        <f t="shared" si="17"/>
        <v>0.1</v>
      </c>
      <c r="R12" s="40">
        <f t="shared" si="17"/>
        <v>0.12</v>
      </c>
      <c r="S12" s="40">
        <f t="shared" si="17"/>
        <v>0.13999999999999999</v>
      </c>
      <c r="T12" s="40">
        <f t="shared" si="17"/>
        <v>0.16000000000000003</v>
      </c>
      <c r="U12" s="40">
        <f t="shared" si="17"/>
        <v>0.18000000000000002</v>
      </c>
      <c r="V12" s="40">
        <f t="shared" si="17"/>
        <v>0.2</v>
      </c>
      <c r="W12" s="40">
        <f t="shared" si="17"/>
        <v>0.2</v>
      </c>
      <c r="X12" s="40">
        <f t="shared" si="17"/>
        <v>0.1</v>
      </c>
      <c r="Y12" s="40">
        <f t="shared" si="17"/>
        <v>4.0000000000000008E-2</v>
      </c>
      <c r="Z12" s="40">
        <f t="shared" si="17"/>
        <v>2.0000000000000004E-2</v>
      </c>
      <c r="AA12" s="40">
        <f t="shared" si="17"/>
        <v>1.0000000000000002E-2</v>
      </c>
    </row>
    <row r="13" spans="1:27" s="10" customFormat="1" ht="12" x14ac:dyDescent="0.6">
      <c r="A13" s="9" t="s">
        <v>27</v>
      </c>
      <c r="B13" s="11">
        <v>150000</v>
      </c>
      <c r="C13" s="79"/>
      <c r="D13" s="42"/>
      <c r="E13" s="42"/>
      <c r="F13" s="42"/>
      <c r="G13" s="42"/>
      <c r="H13" s="42"/>
      <c r="I13" s="42"/>
      <c r="J13" s="42"/>
      <c r="K13" s="42"/>
      <c r="L13" s="42"/>
      <c r="M13" s="43"/>
      <c r="N13" s="43"/>
      <c r="O13" s="43"/>
      <c r="P13" s="44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</row>
    <row r="14" spans="1:27" ht="13.65" customHeight="1" x14ac:dyDescent="0.6">
      <c r="A14" s="12" t="s">
        <v>8</v>
      </c>
      <c r="B14" s="12"/>
      <c r="C14" s="80"/>
      <c r="D14" s="45">
        <f>$B$13*D12*D8</f>
        <v>0</v>
      </c>
      <c r="E14" s="45">
        <f>$B$13*E12*E8</f>
        <v>0</v>
      </c>
      <c r="F14" s="45">
        <f>$B$13*F12*F8</f>
        <v>0</v>
      </c>
      <c r="G14" s="45">
        <f>$B$13*G12*G8</f>
        <v>0</v>
      </c>
      <c r="H14" s="45">
        <f>$B$13*H12*H8</f>
        <v>0</v>
      </c>
      <c r="I14" s="45">
        <f>$B$13*I12*I8</f>
        <v>0</v>
      </c>
      <c r="J14" s="45">
        <f>$B$13*J12*J8</f>
        <v>0</v>
      </c>
      <c r="K14" s="45">
        <f>$B$13*K12*K8</f>
        <v>0</v>
      </c>
      <c r="L14" s="45">
        <f>$B$13*L12*L8</f>
        <v>0</v>
      </c>
      <c r="M14" s="45">
        <f>$B$13*M12*M8</f>
        <v>1500.0000000000002</v>
      </c>
      <c r="N14" s="45">
        <f>$B$13*N12*N8</f>
        <v>3000.0000000000005</v>
      </c>
      <c r="O14" s="45">
        <f>$B$13*O12*O8</f>
        <v>4500</v>
      </c>
      <c r="P14" s="45">
        <f>$B$13*P12*P8</f>
        <v>6000.0000000000009</v>
      </c>
      <c r="Q14" s="45">
        <f>$B$13*Q12*Q8</f>
        <v>7500</v>
      </c>
      <c r="R14" s="45">
        <f>$B$13*R12*R8</f>
        <v>9000</v>
      </c>
      <c r="S14" s="45">
        <f>$B$13*S12*S8</f>
        <v>10499.999999999998</v>
      </c>
      <c r="T14" s="45">
        <f>$B$13*T12*T8</f>
        <v>12000.000000000002</v>
      </c>
      <c r="U14" s="45">
        <f>$B$13*U12*U8</f>
        <v>13500.000000000002</v>
      </c>
      <c r="V14" s="45">
        <f>$B$13*V12*V8</f>
        <v>15000</v>
      </c>
      <c r="W14" s="45">
        <f>$B$13*W12*W8</f>
        <v>15000</v>
      </c>
      <c r="X14" s="45">
        <f>$B$13*X12*X8</f>
        <v>7500</v>
      </c>
      <c r="Y14" s="45">
        <f>$B$13*Y12*Y8</f>
        <v>3000.0000000000005</v>
      </c>
      <c r="Z14" s="45">
        <f>$B$13*Z12*Z8</f>
        <v>1500.0000000000002</v>
      </c>
      <c r="AA14" s="45">
        <f>$B$13*AA12*AA8</f>
        <v>750.00000000000011</v>
      </c>
    </row>
    <row r="15" spans="1:27" ht="13.65" customHeight="1" x14ac:dyDescent="0.6">
      <c r="A15" s="15" t="s">
        <v>33</v>
      </c>
      <c r="B15" s="29">
        <f>PRODUCT(B71:B74)</f>
        <v>5.1046542911999997E-2</v>
      </c>
      <c r="C15" s="99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</row>
    <row r="16" spans="1:27" ht="13.65" customHeight="1" x14ac:dyDescent="0.6">
      <c r="A16" s="12" t="s">
        <v>65</v>
      </c>
      <c r="B16" s="12"/>
      <c r="C16" s="80"/>
      <c r="D16" s="45">
        <f t="shared" ref="D16:AA16" si="18">$B$15*D14</f>
        <v>0</v>
      </c>
      <c r="E16" s="45">
        <f t="shared" si="18"/>
        <v>0</v>
      </c>
      <c r="F16" s="45">
        <f t="shared" si="18"/>
        <v>0</v>
      </c>
      <c r="G16" s="45">
        <f t="shared" si="18"/>
        <v>0</v>
      </c>
      <c r="H16" s="45">
        <f t="shared" si="18"/>
        <v>0</v>
      </c>
      <c r="I16" s="45">
        <f t="shared" si="18"/>
        <v>0</v>
      </c>
      <c r="J16" s="45">
        <f t="shared" si="18"/>
        <v>0</v>
      </c>
      <c r="K16" s="45">
        <f t="shared" si="18"/>
        <v>0</v>
      </c>
      <c r="L16" s="45">
        <f t="shared" si="18"/>
        <v>0</v>
      </c>
      <c r="M16" s="45">
        <f t="shared" si="18"/>
        <v>76.56981436800001</v>
      </c>
      <c r="N16" s="45">
        <f t="shared" si="18"/>
        <v>153.13962873600002</v>
      </c>
      <c r="O16" s="45">
        <f t="shared" si="18"/>
        <v>229.70944310399997</v>
      </c>
      <c r="P16" s="45">
        <f t="shared" si="18"/>
        <v>306.27925747200004</v>
      </c>
      <c r="Q16" s="45">
        <f t="shared" si="18"/>
        <v>382.84907183999997</v>
      </c>
      <c r="R16" s="45">
        <f t="shared" si="18"/>
        <v>459.41888620799995</v>
      </c>
      <c r="S16" s="45">
        <f t="shared" si="18"/>
        <v>535.98870057599993</v>
      </c>
      <c r="T16" s="45">
        <f t="shared" si="18"/>
        <v>612.55851494400008</v>
      </c>
      <c r="U16" s="45">
        <f t="shared" si="18"/>
        <v>689.12832931200001</v>
      </c>
      <c r="V16" s="45">
        <f t="shared" si="18"/>
        <v>765.69814367999993</v>
      </c>
      <c r="W16" s="45">
        <f t="shared" si="18"/>
        <v>765.69814367999993</v>
      </c>
      <c r="X16" s="45">
        <f t="shared" si="18"/>
        <v>382.84907183999997</v>
      </c>
      <c r="Y16" s="45">
        <f t="shared" si="18"/>
        <v>153.13962873600002</v>
      </c>
      <c r="Z16" s="45">
        <f t="shared" si="18"/>
        <v>76.56981436800001</v>
      </c>
      <c r="AA16" s="45">
        <f t="shared" si="18"/>
        <v>38.284907184000005</v>
      </c>
    </row>
    <row r="17" spans="1:27" ht="13.65" customHeight="1" x14ac:dyDescent="0.55000000000000004">
      <c r="A17" s="13"/>
      <c r="B17" s="1"/>
      <c r="C17" s="81"/>
      <c r="D17" s="46"/>
      <c r="E17" s="46"/>
      <c r="F17" s="46"/>
      <c r="G17" s="46"/>
      <c r="H17" s="46"/>
      <c r="I17" s="46"/>
      <c r="J17" s="46"/>
      <c r="K17" s="46"/>
      <c r="L17" s="46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</row>
    <row r="18" spans="1:27" ht="13.65" customHeight="1" x14ac:dyDescent="0.55000000000000004">
      <c r="A18" s="13" t="s">
        <v>76</v>
      </c>
      <c r="B18" s="22">
        <v>0.1</v>
      </c>
      <c r="C18" s="82"/>
      <c r="D18" s="48">
        <f t="shared" ref="D18:L18" si="19">$B$18</f>
        <v>0.1</v>
      </c>
      <c r="E18" s="48">
        <f t="shared" si="19"/>
        <v>0.1</v>
      </c>
      <c r="F18" s="48">
        <f t="shared" si="19"/>
        <v>0.1</v>
      </c>
      <c r="G18" s="48">
        <f t="shared" si="19"/>
        <v>0.1</v>
      </c>
      <c r="H18" s="48">
        <f t="shared" si="19"/>
        <v>0.1</v>
      </c>
      <c r="I18" s="48">
        <f t="shared" si="19"/>
        <v>0.1</v>
      </c>
      <c r="J18" s="48">
        <f t="shared" si="19"/>
        <v>0.1</v>
      </c>
      <c r="K18" s="48">
        <f t="shared" si="19"/>
        <v>0.1</v>
      </c>
      <c r="L18" s="48">
        <f t="shared" si="19"/>
        <v>0.1</v>
      </c>
      <c r="M18" s="48">
        <f t="shared" ref="M18:AA18" si="20">$B$18</f>
        <v>0.1</v>
      </c>
      <c r="N18" s="48">
        <f t="shared" si="20"/>
        <v>0.1</v>
      </c>
      <c r="O18" s="48">
        <f t="shared" si="20"/>
        <v>0.1</v>
      </c>
      <c r="P18" s="48">
        <f t="shared" si="20"/>
        <v>0.1</v>
      </c>
      <c r="Q18" s="48">
        <f t="shared" si="20"/>
        <v>0.1</v>
      </c>
      <c r="R18" s="48">
        <f t="shared" si="20"/>
        <v>0.1</v>
      </c>
      <c r="S18" s="48">
        <f t="shared" si="20"/>
        <v>0.1</v>
      </c>
      <c r="T18" s="48">
        <f t="shared" si="20"/>
        <v>0.1</v>
      </c>
      <c r="U18" s="48">
        <f t="shared" si="20"/>
        <v>0.1</v>
      </c>
      <c r="V18" s="48">
        <f t="shared" si="20"/>
        <v>0.1</v>
      </c>
      <c r="W18" s="48">
        <f t="shared" si="20"/>
        <v>0.1</v>
      </c>
      <c r="X18" s="48">
        <f t="shared" si="20"/>
        <v>0.1</v>
      </c>
      <c r="Y18" s="48">
        <f t="shared" si="20"/>
        <v>0.1</v>
      </c>
      <c r="Z18" s="48">
        <f t="shared" si="20"/>
        <v>0.1</v>
      </c>
      <c r="AA18" s="48">
        <f t="shared" si="20"/>
        <v>0.1</v>
      </c>
    </row>
    <row r="19" spans="1:27" ht="13.65" customHeight="1" x14ac:dyDescent="0.55000000000000004">
      <c r="A19" s="15" t="s">
        <v>21</v>
      </c>
      <c r="B19" s="16"/>
      <c r="C19" s="83"/>
      <c r="D19" s="49">
        <f t="shared" ref="D19:AA19" si="21">D18*D16</f>
        <v>0</v>
      </c>
      <c r="E19" s="49">
        <f t="shared" si="21"/>
        <v>0</v>
      </c>
      <c r="F19" s="49">
        <f t="shared" si="21"/>
        <v>0</v>
      </c>
      <c r="G19" s="49">
        <f t="shared" si="21"/>
        <v>0</v>
      </c>
      <c r="H19" s="49">
        <f t="shared" si="21"/>
        <v>0</v>
      </c>
      <c r="I19" s="49">
        <f t="shared" si="21"/>
        <v>0</v>
      </c>
      <c r="J19" s="49">
        <f t="shared" si="21"/>
        <v>0</v>
      </c>
      <c r="K19" s="49">
        <f t="shared" si="21"/>
        <v>0</v>
      </c>
      <c r="L19" s="49">
        <f t="shared" si="21"/>
        <v>0</v>
      </c>
      <c r="M19" s="49">
        <f t="shared" si="21"/>
        <v>7.6569814368000015</v>
      </c>
      <c r="N19" s="49">
        <f t="shared" si="21"/>
        <v>15.313962873600003</v>
      </c>
      <c r="O19" s="49">
        <f t="shared" si="21"/>
        <v>22.9709443104</v>
      </c>
      <c r="P19" s="49">
        <f t="shared" si="21"/>
        <v>30.627925747200006</v>
      </c>
      <c r="Q19" s="49">
        <f t="shared" si="21"/>
        <v>38.284907183999998</v>
      </c>
      <c r="R19" s="49">
        <f t="shared" si="21"/>
        <v>45.9418886208</v>
      </c>
      <c r="S19" s="49">
        <f t="shared" si="21"/>
        <v>53.598870057599996</v>
      </c>
      <c r="T19" s="49">
        <f t="shared" si="21"/>
        <v>61.255851494400012</v>
      </c>
      <c r="U19" s="49">
        <f t="shared" si="21"/>
        <v>68.912832931200001</v>
      </c>
      <c r="V19" s="49">
        <f t="shared" si="21"/>
        <v>76.569814367999996</v>
      </c>
      <c r="W19" s="49">
        <f t="shared" si="21"/>
        <v>76.569814367999996</v>
      </c>
      <c r="X19" s="49">
        <f t="shared" si="21"/>
        <v>38.284907183999998</v>
      </c>
      <c r="Y19" s="49">
        <f t="shared" si="21"/>
        <v>15.313962873600003</v>
      </c>
      <c r="Z19" s="49">
        <f t="shared" si="21"/>
        <v>7.6569814368000015</v>
      </c>
      <c r="AA19" s="49">
        <f t="shared" si="21"/>
        <v>3.8284907184000008</v>
      </c>
    </row>
    <row r="20" spans="1:27" ht="12" x14ac:dyDescent="0.6">
      <c r="A20" s="12" t="s">
        <v>9</v>
      </c>
      <c r="B20" s="12"/>
      <c r="C20" s="80"/>
      <c r="D20" s="56">
        <f t="shared" ref="D20:AA20" si="22">D16-D19</f>
        <v>0</v>
      </c>
      <c r="E20" s="56">
        <f t="shared" si="22"/>
        <v>0</v>
      </c>
      <c r="F20" s="56">
        <f t="shared" si="22"/>
        <v>0</v>
      </c>
      <c r="G20" s="56">
        <f t="shared" si="22"/>
        <v>0</v>
      </c>
      <c r="H20" s="56">
        <f t="shared" si="22"/>
        <v>0</v>
      </c>
      <c r="I20" s="56">
        <f t="shared" si="22"/>
        <v>0</v>
      </c>
      <c r="J20" s="56">
        <f t="shared" si="22"/>
        <v>0</v>
      </c>
      <c r="K20" s="56">
        <f t="shared" si="22"/>
        <v>0</v>
      </c>
      <c r="L20" s="56">
        <f t="shared" si="22"/>
        <v>0</v>
      </c>
      <c r="M20" s="56">
        <f t="shared" si="22"/>
        <v>68.912832931200015</v>
      </c>
      <c r="N20" s="56">
        <f t="shared" si="22"/>
        <v>137.82566586240003</v>
      </c>
      <c r="O20" s="56">
        <f t="shared" si="22"/>
        <v>206.73849879359997</v>
      </c>
      <c r="P20" s="56">
        <f t="shared" si="22"/>
        <v>275.65133172480006</v>
      </c>
      <c r="Q20" s="56">
        <f t="shared" si="22"/>
        <v>344.56416465599995</v>
      </c>
      <c r="R20" s="56">
        <f t="shared" si="22"/>
        <v>413.47699758719995</v>
      </c>
      <c r="S20" s="56">
        <f t="shared" si="22"/>
        <v>482.38983051839995</v>
      </c>
      <c r="T20" s="56">
        <f t="shared" si="22"/>
        <v>551.30266344960012</v>
      </c>
      <c r="U20" s="56">
        <f t="shared" si="22"/>
        <v>620.2154963808</v>
      </c>
      <c r="V20" s="56">
        <f t="shared" si="22"/>
        <v>689.12832931199989</v>
      </c>
      <c r="W20" s="56">
        <f t="shared" si="22"/>
        <v>689.12832931199989</v>
      </c>
      <c r="X20" s="56">
        <f t="shared" si="22"/>
        <v>344.56416465599995</v>
      </c>
      <c r="Y20" s="56">
        <f t="shared" si="22"/>
        <v>137.82566586240003</v>
      </c>
      <c r="Z20" s="56">
        <f t="shared" si="22"/>
        <v>68.912832931200015</v>
      </c>
      <c r="AA20" s="56">
        <f t="shared" si="22"/>
        <v>34.456416465600007</v>
      </c>
    </row>
    <row r="21" spans="1:27" x14ac:dyDescent="0.55000000000000004">
      <c r="A21" s="13" t="s">
        <v>10</v>
      </c>
      <c r="B21" s="1"/>
      <c r="C21" s="81"/>
      <c r="D21" s="50" t="str">
        <f t="shared" ref="D21:AA21" si="23">IFERROR(D20/D14,"-")</f>
        <v>-</v>
      </c>
      <c r="E21" s="50" t="str">
        <f t="shared" si="23"/>
        <v>-</v>
      </c>
      <c r="F21" s="50" t="str">
        <f t="shared" si="23"/>
        <v>-</v>
      </c>
      <c r="G21" s="50" t="str">
        <f t="shared" si="23"/>
        <v>-</v>
      </c>
      <c r="H21" s="50" t="str">
        <f t="shared" si="23"/>
        <v>-</v>
      </c>
      <c r="I21" s="50" t="str">
        <f t="shared" si="23"/>
        <v>-</v>
      </c>
      <c r="J21" s="50" t="str">
        <f t="shared" si="23"/>
        <v>-</v>
      </c>
      <c r="K21" s="50" t="str">
        <f t="shared" si="23"/>
        <v>-</v>
      </c>
      <c r="L21" s="50" t="str">
        <f t="shared" si="23"/>
        <v>-</v>
      </c>
      <c r="M21" s="50">
        <f t="shared" si="23"/>
        <v>4.5941888620800002E-2</v>
      </c>
      <c r="N21" s="50">
        <f t="shared" si="23"/>
        <v>4.5941888620800002E-2</v>
      </c>
      <c r="O21" s="50">
        <f t="shared" si="23"/>
        <v>4.5941888620799995E-2</v>
      </c>
      <c r="P21" s="50">
        <f t="shared" si="23"/>
        <v>4.5941888620800002E-2</v>
      </c>
      <c r="Q21" s="50">
        <f t="shared" si="23"/>
        <v>4.5941888620799995E-2</v>
      </c>
      <c r="R21" s="50">
        <f t="shared" si="23"/>
        <v>4.5941888620799995E-2</v>
      </c>
      <c r="S21" s="50">
        <f t="shared" si="23"/>
        <v>4.5941888620800002E-2</v>
      </c>
      <c r="T21" s="50">
        <f t="shared" si="23"/>
        <v>4.5941888620800002E-2</v>
      </c>
      <c r="U21" s="50">
        <f t="shared" si="23"/>
        <v>4.5941888620799995E-2</v>
      </c>
      <c r="V21" s="50">
        <f t="shared" si="23"/>
        <v>4.5941888620799995E-2</v>
      </c>
      <c r="W21" s="50">
        <f t="shared" si="23"/>
        <v>4.5941888620799995E-2</v>
      </c>
      <c r="X21" s="50">
        <f t="shared" si="23"/>
        <v>4.5941888620799995E-2</v>
      </c>
      <c r="Y21" s="50">
        <f t="shared" si="23"/>
        <v>4.5941888620800002E-2</v>
      </c>
      <c r="Z21" s="50">
        <f t="shared" si="23"/>
        <v>4.5941888620800002E-2</v>
      </c>
      <c r="AA21" s="50">
        <f t="shared" si="23"/>
        <v>4.5941888620800002E-2</v>
      </c>
    </row>
    <row r="22" spans="1:27" ht="12" x14ac:dyDescent="0.6">
      <c r="A22" s="17"/>
      <c r="B22" s="1"/>
      <c r="C22" s="81"/>
      <c r="D22" s="46"/>
      <c r="E22" s="46"/>
      <c r="F22" s="46"/>
      <c r="G22" s="46"/>
      <c r="H22" s="46"/>
      <c r="I22" s="46"/>
      <c r="J22" s="46"/>
      <c r="K22" s="46"/>
      <c r="L22" s="46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</row>
    <row r="23" spans="1:27" x14ac:dyDescent="0.55000000000000004">
      <c r="A23" s="18" t="s">
        <v>77</v>
      </c>
      <c r="B23" s="19">
        <v>0.35</v>
      </c>
      <c r="C23" s="84"/>
      <c r="D23" s="52">
        <f t="shared" ref="D23:L23" si="24">$B$23</f>
        <v>0.35</v>
      </c>
      <c r="E23" s="52">
        <f t="shared" si="24"/>
        <v>0.35</v>
      </c>
      <c r="F23" s="52">
        <f t="shared" si="24"/>
        <v>0.35</v>
      </c>
      <c r="G23" s="52">
        <f t="shared" si="24"/>
        <v>0.35</v>
      </c>
      <c r="H23" s="52">
        <f t="shared" si="24"/>
        <v>0.35</v>
      </c>
      <c r="I23" s="52">
        <f t="shared" si="24"/>
        <v>0.35</v>
      </c>
      <c r="J23" s="52">
        <f t="shared" si="24"/>
        <v>0.35</v>
      </c>
      <c r="K23" s="52">
        <f t="shared" si="24"/>
        <v>0.35</v>
      </c>
      <c r="L23" s="52">
        <f t="shared" si="24"/>
        <v>0.35</v>
      </c>
      <c r="M23" s="52">
        <f t="shared" ref="M23:AA23" si="25">$B$23</f>
        <v>0.35</v>
      </c>
      <c r="N23" s="52">
        <f t="shared" si="25"/>
        <v>0.35</v>
      </c>
      <c r="O23" s="52">
        <f t="shared" si="25"/>
        <v>0.35</v>
      </c>
      <c r="P23" s="52">
        <f t="shared" si="25"/>
        <v>0.35</v>
      </c>
      <c r="Q23" s="52">
        <f t="shared" si="25"/>
        <v>0.35</v>
      </c>
      <c r="R23" s="52">
        <f t="shared" si="25"/>
        <v>0.35</v>
      </c>
      <c r="S23" s="52">
        <f t="shared" si="25"/>
        <v>0.35</v>
      </c>
      <c r="T23" s="52">
        <f t="shared" si="25"/>
        <v>0.35</v>
      </c>
      <c r="U23" s="52">
        <f t="shared" si="25"/>
        <v>0.35</v>
      </c>
      <c r="V23" s="52">
        <f t="shared" si="25"/>
        <v>0.35</v>
      </c>
      <c r="W23" s="52">
        <f t="shared" si="25"/>
        <v>0.35</v>
      </c>
      <c r="X23" s="52">
        <f t="shared" si="25"/>
        <v>0.35</v>
      </c>
      <c r="Y23" s="52">
        <f t="shared" si="25"/>
        <v>0.35</v>
      </c>
      <c r="Z23" s="52">
        <f t="shared" si="25"/>
        <v>0.35</v>
      </c>
      <c r="AA23" s="52">
        <f t="shared" si="25"/>
        <v>0.35</v>
      </c>
    </row>
    <row r="24" spans="1:27" x14ac:dyDescent="0.55000000000000004">
      <c r="A24" s="15" t="s">
        <v>11</v>
      </c>
      <c r="B24" s="15"/>
      <c r="C24" s="85"/>
      <c r="D24" s="53">
        <f t="shared" ref="D24:L24" si="26">D23*D16</f>
        <v>0</v>
      </c>
      <c r="E24" s="53">
        <f t="shared" si="26"/>
        <v>0</v>
      </c>
      <c r="F24" s="53">
        <f t="shared" si="26"/>
        <v>0</v>
      </c>
      <c r="G24" s="53">
        <f t="shared" si="26"/>
        <v>0</v>
      </c>
      <c r="H24" s="53">
        <f t="shared" si="26"/>
        <v>0</v>
      </c>
      <c r="I24" s="53">
        <f t="shared" si="26"/>
        <v>0</v>
      </c>
      <c r="J24" s="53">
        <f t="shared" si="26"/>
        <v>0</v>
      </c>
      <c r="K24" s="53">
        <f t="shared" si="26"/>
        <v>0</v>
      </c>
      <c r="L24" s="53">
        <f t="shared" si="26"/>
        <v>0</v>
      </c>
      <c r="M24" s="53">
        <f t="shared" ref="M24:AA24" si="27">M23*M16</f>
        <v>26.799435028800001</v>
      </c>
      <c r="N24" s="53">
        <f t="shared" si="27"/>
        <v>53.598870057600003</v>
      </c>
      <c r="O24" s="53">
        <f t="shared" si="27"/>
        <v>80.398305086399986</v>
      </c>
      <c r="P24" s="53">
        <f t="shared" si="27"/>
        <v>107.19774011520001</v>
      </c>
      <c r="Q24" s="53">
        <f t="shared" si="27"/>
        <v>133.99717514399998</v>
      </c>
      <c r="R24" s="53">
        <f t="shared" si="27"/>
        <v>160.79661017279997</v>
      </c>
      <c r="S24" s="53">
        <f t="shared" si="27"/>
        <v>187.59604520159996</v>
      </c>
      <c r="T24" s="53">
        <f t="shared" si="27"/>
        <v>214.39548023040001</v>
      </c>
      <c r="U24" s="53">
        <f t="shared" si="27"/>
        <v>241.19491525919997</v>
      </c>
      <c r="V24" s="53">
        <f t="shared" si="27"/>
        <v>267.99435028799996</v>
      </c>
      <c r="W24" s="53">
        <f t="shared" si="27"/>
        <v>267.99435028799996</v>
      </c>
      <c r="X24" s="53">
        <f t="shared" si="27"/>
        <v>133.99717514399998</v>
      </c>
      <c r="Y24" s="53">
        <f t="shared" si="27"/>
        <v>53.598870057600003</v>
      </c>
      <c r="Z24" s="53">
        <f t="shared" si="27"/>
        <v>26.799435028800001</v>
      </c>
      <c r="AA24" s="53">
        <f t="shared" si="27"/>
        <v>13.399717514400001</v>
      </c>
    </row>
    <row r="25" spans="1:27" ht="12" x14ac:dyDescent="0.6">
      <c r="A25" s="17"/>
      <c r="B25" s="1"/>
      <c r="C25" s="81"/>
      <c r="D25" s="46"/>
      <c r="E25" s="46"/>
      <c r="F25" s="46"/>
      <c r="G25" s="46"/>
      <c r="H25" s="46"/>
      <c r="I25" s="46"/>
      <c r="J25" s="46"/>
      <c r="K25" s="46"/>
      <c r="L25" s="46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</row>
    <row r="26" spans="1:27" x14ac:dyDescent="0.55000000000000004">
      <c r="A26" s="1" t="s">
        <v>66</v>
      </c>
      <c r="B26" s="1"/>
      <c r="C26" s="81"/>
      <c r="D26" s="96">
        <f>D36+D46+D57+D68</f>
        <v>15</v>
      </c>
      <c r="E26" s="96">
        <f t="shared" ref="E26:AA26" si="28">E36+E46+E57+E68</f>
        <v>15</v>
      </c>
      <c r="F26" s="96">
        <f t="shared" si="28"/>
        <v>8.3733333333333331</v>
      </c>
      <c r="G26" s="96">
        <f t="shared" si="28"/>
        <v>8.3733333333333331</v>
      </c>
      <c r="H26" s="96">
        <f t="shared" si="28"/>
        <v>8.3733333333333331</v>
      </c>
      <c r="I26" s="96">
        <f t="shared" si="28"/>
        <v>3.8621999999999996</v>
      </c>
      <c r="J26" s="96">
        <f t="shared" si="28"/>
        <v>3.8621999999999996</v>
      </c>
      <c r="K26" s="96">
        <f t="shared" si="28"/>
        <v>3.8621999999999996</v>
      </c>
      <c r="L26" s="96">
        <f t="shared" si="28"/>
        <v>3.8621999999999996</v>
      </c>
      <c r="M26" s="96">
        <f t="shared" si="28"/>
        <v>0.12389937599999999</v>
      </c>
      <c r="N26" s="96">
        <f t="shared" si="28"/>
        <v>0</v>
      </c>
      <c r="O26" s="96">
        <f t="shared" si="28"/>
        <v>0</v>
      </c>
      <c r="P26" s="96">
        <f t="shared" si="28"/>
        <v>0</v>
      </c>
      <c r="Q26" s="96">
        <f t="shared" si="28"/>
        <v>0</v>
      </c>
      <c r="R26" s="96">
        <f t="shared" si="28"/>
        <v>0</v>
      </c>
      <c r="S26" s="96">
        <f t="shared" si="28"/>
        <v>0</v>
      </c>
      <c r="T26" s="96">
        <f t="shared" si="28"/>
        <v>0</v>
      </c>
      <c r="U26" s="96">
        <f t="shared" si="28"/>
        <v>0</v>
      </c>
      <c r="V26" s="96">
        <f t="shared" si="28"/>
        <v>0</v>
      </c>
      <c r="W26" s="96">
        <f t="shared" si="28"/>
        <v>0</v>
      </c>
      <c r="X26" s="96">
        <f t="shared" si="28"/>
        <v>0</v>
      </c>
      <c r="Y26" s="96">
        <f t="shared" si="28"/>
        <v>0</v>
      </c>
      <c r="Z26" s="96">
        <f t="shared" si="28"/>
        <v>0</v>
      </c>
      <c r="AA26" s="96">
        <f t="shared" si="28"/>
        <v>0</v>
      </c>
    </row>
    <row r="27" spans="1:27" ht="12" hidden="1" outlineLevel="1" x14ac:dyDescent="0.6">
      <c r="A27" s="17"/>
      <c r="B27" s="1"/>
      <c r="C27" s="81"/>
      <c r="D27" s="46"/>
      <c r="E27" s="46"/>
      <c r="F27" s="46"/>
      <c r="G27" s="46"/>
      <c r="H27" s="46"/>
      <c r="I27" s="46"/>
      <c r="J27" s="46"/>
      <c r="K27" s="46"/>
      <c r="L27" s="46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</row>
    <row r="28" spans="1:27" hidden="1" outlineLevel="1" x14ac:dyDescent="0.55000000000000004">
      <c r="A28" s="1" t="s">
        <v>55</v>
      </c>
      <c r="B28" s="1">
        <v>30</v>
      </c>
      <c r="C28" s="81"/>
      <c r="D28" s="98">
        <f t="shared" ref="D28:AA28" si="29">D33*D32</f>
        <v>15</v>
      </c>
      <c r="E28" s="98">
        <f t="shared" si="29"/>
        <v>15</v>
      </c>
      <c r="F28" s="98">
        <f t="shared" si="29"/>
        <v>0</v>
      </c>
      <c r="G28" s="98">
        <f t="shared" si="29"/>
        <v>0</v>
      </c>
      <c r="H28" s="98">
        <f t="shared" si="29"/>
        <v>0</v>
      </c>
      <c r="I28" s="98">
        <f t="shared" si="29"/>
        <v>0</v>
      </c>
      <c r="J28" s="98">
        <f t="shared" si="29"/>
        <v>0</v>
      </c>
      <c r="K28" s="98">
        <f t="shared" si="29"/>
        <v>0</v>
      </c>
      <c r="L28" s="98">
        <f t="shared" si="29"/>
        <v>0</v>
      </c>
      <c r="M28" s="98">
        <f t="shared" si="29"/>
        <v>0</v>
      </c>
      <c r="N28" s="98">
        <f t="shared" si="29"/>
        <v>0</v>
      </c>
      <c r="O28" s="98">
        <f t="shared" si="29"/>
        <v>0</v>
      </c>
      <c r="P28" s="98">
        <f t="shared" si="29"/>
        <v>0</v>
      </c>
      <c r="Q28" s="98">
        <f t="shared" si="29"/>
        <v>0</v>
      </c>
      <c r="R28" s="98">
        <f t="shared" si="29"/>
        <v>0</v>
      </c>
      <c r="S28" s="98">
        <f t="shared" si="29"/>
        <v>0</v>
      </c>
      <c r="T28" s="98">
        <f t="shared" si="29"/>
        <v>0</v>
      </c>
      <c r="U28" s="98">
        <f t="shared" si="29"/>
        <v>0</v>
      </c>
      <c r="V28" s="98">
        <f t="shared" si="29"/>
        <v>0</v>
      </c>
      <c r="W28" s="98">
        <f t="shared" si="29"/>
        <v>0</v>
      </c>
      <c r="X28" s="98">
        <f t="shared" si="29"/>
        <v>0</v>
      </c>
      <c r="Y28" s="98">
        <f t="shared" si="29"/>
        <v>0</v>
      </c>
      <c r="Z28" s="98">
        <f t="shared" si="29"/>
        <v>0</v>
      </c>
      <c r="AA28" s="98">
        <f t="shared" si="29"/>
        <v>0</v>
      </c>
    </row>
    <row r="29" spans="1:27" hidden="1" outlineLevel="2" x14ac:dyDescent="0.55000000000000004">
      <c r="A29" s="1" t="s">
        <v>47</v>
      </c>
      <c r="B29" s="1">
        <v>2</v>
      </c>
      <c r="C29" s="81"/>
      <c r="D29" s="46"/>
      <c r="E29" s="46"/>
      <c r="F29" s="46"/>
      <c r="G29" s="46"/>
      <c r="H29" s="46"/>
      <c r="I29" s="46"/>
      <c r="J29" s="46"/>
      <c r="K29" s="46"/>
      <c r="L29" s="46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</row>
    <row r="30" spans="1:27" hidden="1" outlineLevel="2" x14ac:dyDescent="0.55000000000000004">
      <c r="A30" s="1" t="s">
        <v>29</v>
      </c>
      <c r="C30" s="81"/>
      <c r="D30" s="97">
        <f t="shared" ref="D30:AA30" si="30">$B$28/$B$29</f>
        <v>15</v>
      </c>
      <c r="E30" s="97">
        <f t="shared" si="30"/>
        <v>15</v>
      </c>
      <c r="F30" s="97">
        <f t="shared" si="30"/>
        <v>15</v>
      </c>
      <c r="G30" s="97">
        <f t="shared" si="30"/>
        <v>15</v>
      </c>
      <c r="H30" s="97">
        <f t="shared" si="30"/>
        <v>15</v>
      </c>
      <c r="I30" s="97">
        <f t="shared" si="30"/>
        <v>15</v>
      </c>
      <c r="J30" s="97">
        <f t="shared" si="30"/>
        <v>15</v>
      </c>
      <c r="K30" s="97">
        <f t="shared" si="30"/>
        <v>15</v>
      </c>
      <c r="L30" s="97">
        <f t="shared" si="30"/>
        <v>15</v>
      </c>
      <c r="M30" s="97">
        <f t="shared" si="30"/>
        <v>15</v>
      </c>
      <c r="N30" s="97">
        <f t="shared" si="30"/>
        <v>15</v>
      </c>
      <c r="O30" s="97">
        <f t="shared" si="30"/>
        <v>15</v>
      </c>
      <c r="P30" s="97">
        <f t="shared" si="30"/>
        <v>15</v>
      </c>
      <c r="Q30" s="97">
        <f t="shared" si="30"/>
        <v>15</v>
      </c>
      <c r="R30" s="97">
        <f t="shared" si="30"/>
        <v>15</v>
      </c>
      <c r="S30" s="97">
        <f t="shared" si="30"/>
        <v>15</v>
      </c>
      <c r="T30" s="97">
        <f t="shared" si="30"/>
        <v>15</v>
      </c>
      <c r="U30" s="97">
        <f t="shared" si="30"/>
        <v>15</v>
      </c>
      <c r="V30" s="97">
        <f t="shared" si="30"/>
        <v>15</v>
      </c>
      <c r="W30" s="97">
        <f t="shared" si="30"/>
        <v>15</v>
      </c>
      <c r="X30" s="97">
        <f t="shared" si="30"/>
        <v>15</v>
      </c>
      <c r="Y30" s="97">
        <f t="shared" si="30"/>
        <v>15</v>
      </c>
      <c r="Z30" s="97">
        <f t="shared" si="30"/>
        <v>15</v>
      </c>
      <c r="AA30" s="97">
        <f t="shared" si="30"/>
        <v>15</v>
      </c>
    </row>
    <row r="31" spans="1:27" hidden="1" outlineLevel="2" x14ac:dyDescent="0.55000000000000004">
      <c r="A31" s="1" t="s">
        <v>34</v>
      </c>
      <c r="B31" s="1"/>
      <c r="C31" s="81"/>
      <c r="D31" s="97">
        <f>SUM($C$30:D30)</f>
        <v>15</v>
      </c>
      <c r="E31" s="97">
        <f>SUM($C$30:E30)</f>
        <v>30</v>
      </c>
      <c r="F31" s="97">
        <f>SUM($C$30:F30)</f>
        <v>45</v>
      </c>
      <c r="G31" s="97">
        <f>SUM($C$30:G30)</f>
        <v>60</v>
      </c>
      <c r="H31" s="97">
        <f>SUM($C$30:H30)</f>
        <v>75</v>
      </c>
      <c r="I31" s="97">
        <f>SUM($C$30:I30)</f>
        <v>90</v>
      </c>
      <c r="J31" s="97">
        <f>SUM($C$30:J30)</f>
        <v>105</v>
      </c>
      <c r="K31" s="97">
        <f>SUM($C$30:K30)</f>
        <v>120</v>
      </c>
      <c r="L31" s="97">
        <f>SUM($C$30:L30)</f>
        <v>135</v>
      </c>
      <c r="M31" s="97">
        <f>SUM($C$30:M30)</f>
        <v>150</v>
      </c>
      <c r="N31" s="97">
        <f>SUM($C$30:N30)</f>
        <v>165</v>
      </c>
      <c r="O31" s="97">
        <f>SUM($C$30:O30)</f>
        <v>180</v>
      </c>
      <c r="P31" s="97">
        <f>SUM($C$30:P30)</f>
        <v>195</v>
      </c>
      <c r="Q31" s="97">
        <f>SUM($C$30:Q30)</f>
        <v>210</v>
      </c>
      <c r="R31" s="97">
        <f>SUM($C$30:R30)</f>
        <v>225</v>
      </c>
      <c r="S31" s="97">
        <f>SUM($C$30:S30)</f>
        <v>240</v>
      </c>
      <c r="T31" s="97">
        <f>SUM($C$30:T30)</f>
        <v>255</v>
      </c>
      <c r="U31" s="97">
        <f>SUM($C$30:U30)</f>
        <v>270</v>
      </c>
      <c r="V31" s="97">
        <f>SUM($C$30:V30)</f>
        <v>285</v>
      </c>
      <c r="W31" s="97">
        <f>SUM($C$30:W30)</f>
        <v>300</v>
      </c>
      <c r="X31" s="97">
        <f>SUM($C$30:X30)</f>
        <v>315</v>
      </c>
      <c r="Y31" s="97">
        <f>SUM($C$30:Y30)</f>
        <v>330</v>
      </c>
      <c r="Z31" s="97">
        <f>SUM($C$30:Z30)</f>
        <v>345</v>
      </c>
      <c r="AA31" s="97">
        <f>SUM($C$30:AA30)</f>
        <v>360</v>
      </c>
    </row>
    <row r="32" spans="1:27" hidden="1" outlineLevel="2" x14ac:dyDescent="0.55000000000000004">
      <c r="A32" s="1" t="s">
        <v>35</v>
      </c>
      <c r="B32" s="1"/>
      <c r="C32" s="81"/>
      <c r="D32" s="97">
        <f>IF(SUM($C$30:D30)&gt;$B$28,0,1)</f>
        <v>1</v>
      </c>
      <c r="E32" s="97">
        <f>IF(SUM($C$30:E30)&gt;$B$28,0,1)</f>
        <v>1</v>
      </c>
      <c r="F32" s="97">
        <f>IF(SUM($C$30:F30)&gt;$B$28,0,1)</f>
        <v>0</v>
      </c>
      <c r="G32" s="97">
        <f>IF(SUM($C$30:G30)&gt;$B$28,0,1)</f>
        <v>0</v>
      </c>
      <c r="H32" s="97">
        <f>IF(SUM($C$30:H30)&gt;$B$28,0,1)</f>
        <v>0</v>
      </c>
      <c r="I32" s="97">
        <f>IF(SUM($C$30:I30)&gt;$B$28,0,1)</f>
        <v>0</v>
      </c>
      <c r="J32" s="97">
        <f>IF(SUM($C$30:J30)&gt;$B$28,0,1)</f>
        <v>0</v>
      </c>
      <c r="K32" s="97">
        <f>IF(SUM($C$30:K30)&gt;$B$28,0,1)</f>
        <v>0</v>
      </c>
      <c r="L32" s="97">
        <f>IF(SUM($C$30:L30)&gt;$B$28,0,1)</f>
        <v>0</v>
      </c>
      <c r="M32" s="97">
        <f>IF(SUM($C$30:M30)&gt;$B$28,0,1)</f>
        <v>0</v>
      </c>
      <c r="N32" s="97">
        <f>IF(SUM($C$30:N30)&gt;$B$28,0,1)</f>
        <v>0</v>
      </c>
      <c r="O32" s="97">
        <f>IF(SUM($C$30:O30)&gt;$B$28,0,1)</f>
        <v>0</v>
      </c>
      <c r="P32" s="97">
        <f>IF(SUM($C$30:P30)&gt;$B$28,0,1)</f>
        <v>0</v>
      </c>
      <c r="Q32" s="97">
        <f>IF(SUM($C$30:Q30)&gt;$B$28,0,1)</f>
        <v>0</v>
      </c>
      <c r="R32" s="97">
        <f>IF(SUM($C$30:R30)&gt;$B$28,0,1)</f>
        <v>0</v>
      </c>
      <c r="S32" s="97">
        <f>IF(SUM($C$30:S30)&gt;$B$28,0,1)</f>
        <v>0</v>
      </c>
      <c r="T32" s="97">
        <f>IF(SUM($C$30:T30)&gt;$B$28,0,1)</f>
        <v>0</v>
      </c>
      <c r="U32" s="97">
        <f>IF(SUM($C$30:U30)&gt;$B$28,0,1)</f>
        <v>0</v>
      </c>
      <c r="V32" s="97">
        <f>IF(SUM($C$30:V30)&gt;$B$28,0,1)</f>
        <v>0</v>
      </c>
      <c r="W32" s="97">
        <f>IF(SUM($C$30:W30)&gt;$B$28,0,1)</f>
        <v>0</v>
      </c>
      <c r="X32" s="97">
        <f>IF(SUM($C$30:X30)&gt;$B$28,0,1)</f>
        <v>0</v>
      </c>
      <c r="Y32" s="97">
        <f>IF(SUM($C$30:Y30)&gt;$B$28,0,1)</f>
        <v>0</v>
      </c>
      <c r="Z32" s="97">
        <f>IF(SUM($C$30:Z30)&gt;$B$28,0,1)</f>
        <v>0</v>
      </c>
      <c r="AA32" s="97">
        <f>IF(SUM($C$30:AA30)&gt;$B$28,0,1)</f>
        <v>0</v>
      </c>
    </row>
    <row r="33" spans="1:27" hidden="1" outlineLevel="2" x14ac:dyDescent="0.55000000000000004">
      <c r="A33" s="1" t="s">
        <v>36</v>
      </c>
      <c r="B33" s="1"/>
      <c r="C33" s="81"/>
      <c r="D33" s="97">
        <f t="shared" ref="D33:AA33" si="31">D31-C31</f>
        <v>15</v>
      </c>
      <c r="E33" s="97">
        <f t="shared" si="31"/>
        <v>15</v>
      </c>
      <c r="F33" s="97">
        <f t="shared" si="31"/>
        <v>15</v>
      </c>
      <c r="G33" s="97">
        <f t="shared" si="31"/>
        <v>15</v>
      </c>
      <c r="H33" s="97">
        <f t="shared" si="31"/>
        <v>15</v>
      </c>
      <c r="I33" s="97">
        <f t="shared" si="31"/>
        <v>15</v>
      </c>
      <c r="J33" s="97">
        <f t="shared" si="31"/>
        <v>15</v>
      </c>
      <c r="K33" s="97">
        <f t="shared" si="31"/>
        <v>15</v>
      </c>
      <c r="L33" s="97">
        <f t="shared" si="31"/>
        <v>15</v>
      </c>
      <c r="M33" s="97">
        <f t="shared" si="31"/>
        <v>15</v>
      </c>
      <c r="N33" s="97">
        <f t="shared" si="31"/>
        <v>15</v>
      </c>
      <c r="O33" s="97">
        <f t="shared" si="31"/>
        <v>15</v>
      </c>
      <c r="P33" s="97">
        <f t="shared" si="31"/>
        <v>15</v>
      </c>
      <c r="Q33" s="97">
        <f t="shared" si="31"/>
        <v>15</v>
      </c>
      <c r="R33" s="97">
        <f t="shared" si="31"/>
        <v>15</v>
      </c>
      <c r="S33" s="97">
        <f t="shared" si="31"/>
        <v>15</v>
      </c>
      <c r="T33" s="97">
        <f t="shared" si="31"/>
        <v>15</v>
      </c>
      <c r="U33" s="97">
        <f t="shared" si="31"/>
        <v>15</v>
      </c>
      <c r="V33" s="97">
        <f t="shared" si="31"/>
        <v>15</v>
      </c>
      <c r="W33" s="97">
        <f t="shared" si="31"/>
        <v>15</v>
      </c>
      <c r="X33" s="97">
        <f t="shared" si="31"/>
        <v>15</v>
      </c>
      <c r="Y33" s="97">
        <f t="shared" si="31"/>
        <v>15</v>
      </c>
      <c r="Z33" s="97">
        <f t="shared" si="31"/>
        <v>15</v>
      </c>
      <c r="AA33" s="97">
        <f t="shared" si="31"/>
        <v>15</v>
      </c>
    </row>
    <row r="34" spans="1:27" hidden="1" outlineLevel="1" x14ac:dyDescent="0.55000000000000004">
      <c r="A34" s="1" t="s">
        <v>3</v>
      </c>
      <c r="B34" s="1"/>
      <c r="C34" s="81"/>
      <c r="D34" s="97" t="str">
        <f t="shared" ref="D34:AA34" si="32">IF(D28&gt;0,"Phase I","-")</f>
        <v>Phase I</v>
      </c>
      <c r="E34" s="97" t="str">
        <f t="shared" si="32"/>
        <v>Phase I</v>
      </c>
      <c r="F34" s="97" t="str">
        <f t="shared" si="32"/>
        <v>-</v>
      </c>
      <c r="G34" s="97" t="str">
        <f t="shared" si="32"/>
        <v>-</v>
      </c>
      <c r="H34" s="97" t="str">
        <f t="shared" si="32"/>
        <v>-</v>
      </c>
      <c r="I34" s="97" t="str">
        <f t="shared" si="32"/>
        <v>-</v>
      </c>
      <c r="J34" s="97" t="str">
        <f t="shared" si="32"/>
        <v>-</v>
      </c>
      <c r="K34" s="97" t="str">
        <f t="shared" si="32"/>
        <v>-</v>
      </c>
      <c r="L34" s="97" t="str">
        <f t="shared" si="32"/>
        <v>-</v>
      </c>
      <c r="M34" s="97" t="str">
        <f t="shared" si="32"/>
        <v>-</v>
      </c>
      <c r="N34" s="97" t="str">
        <f t="shared" si="32"/>
        <v>-</v>
      </c>
      <c r="O34" s="97" t="str">
        <f t="shared" si="32"/>
        <v>-</v>
      </c>
      <c r="P34" s="97" t="str">
        <f t="shared" si="32"/>
        <v>-</v>
      </c>
      <c r="Q34" s="97" t="str">
        <f t="shared" si="32"/>
        <v>-</v>
      </c>
      <c r="R34" s="97" t="str">
        <f t="shared" si="32"/>
        <v>-</v>
      </c>
      <c r="S34" s="97" t="str">
        <f t="shared" si="32"/>
        <v>-</v>
      </c>
      <c r="T34" s="97" t="str">
        <f t="shared" si="32"/>
        <v>-</v>
      </c>
      <c r="U34" s="97" t="str">
        <f t="shared" si="32"/>
        <v>-</v>
      </c>
      <c r="V34" s="97" t="str">
        <f t="shared" si="32"/>
        <v>-</v>
      </c>
      <c r="W34" s="97" t="str">
        <f t="shared" si="32"/>
        <v>-</v>
      </c>
      <c r="X34" s="97" t="str">
        <f t="shared" si="32"/>
        <v>-</v>
      </c>
      <c r="Y34" s="97" t="str">
        <f t="shared" si="32"/>
        <v>-</v>
      </c>
      <c r="Z34" s="97" t="str">
        <f t="shared" si="32"/>
        <v>-</v>
      </c>
      <c r="AA34" s="97" t="str">
        <f t="shared" si="32"/>
        <v>-</v>
      </c>
    </row>
    <row r="35" spans="1:27" hidden="1" outlineLevel="1" x14ac:dyDescent="0.55000000000000004">
      <c r="A35" s="1" t="s">
        <v>61</v>
      </c>
      <c r="B35" s="14">
        <v>1</v>
      </c>
      <c r="C35" s="81"/>
      <c r="D35" s="97"/>
      <c r="E35" s="97"/>
      <c r="F35" s="97"/>
      <c r="G35" s="97"/>
      <c r="H35" s="97"/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</row>
    <row r="36" spans="1:27" hidden="1" outlineLevel="1" x14ac:dyDescent="0.55000000000000004">
      <c r="A36" s="1" t="s">
        <v>57</v>
      </c>
      <c r="B36" s="1"/>
      <c r="C36" s="81"/>
      <c r="D36" s="98">
        <f t="shared" ref="D36:AA36" si="33">D28*$B$35</f>
        <v>15</v>
      </c>
      <c r="E36" s="98">
        <f t="shared" si="33"/>
        <v>15</v>
      </c>
      <c r="F36" s="98">
        <f t="shared" si="33"/>
        <v>0</v>
      </c>
      <c r="G36" s="98">
        <f t="shared" si="33"/>
        <v>0</v>
      </c>
      <c r="H36" s="98">
        <f t="shared" si="33"/>
        <v>0</v>
      </c>
      <c r="I36" s="98">
        <f t="shared" si="33"/>
        <v>0</v>
      </c>
      <c r="J36" s="98">
        <f t="shared" si="33"/>
        <v>0</v>
      </c>
      <c r="K36" s="98">
        <f t="shared" si="33"/>
        <v>0</v>
      </c>
      <c r="L36" s="98">
        <f t="shared" si="33"/>
        <v>0</v>
      </c>
      <c r="M36" s="98">
        <f t="shared" si="33"/>
        <v>0</v>
      </c>
      <c r="N36" s="98">
        <f t="shared" si="33"/>
        <v>0</v>
      </c>
      <c r="O36" s="98">
        <f t="shared" si="33"/>
        <v>0</v>
      </c>
      <c r="P36" s="98">
        <f t="shared" si="33"/>
        <v>0</v>
      </c>
      <c r="Q36" s="98">
        <f t="shared" si="33"/>
        <v>0</v>
      </c>
      <c r="R36" s="98">
        <f t="shared" si="33"/>
        <v>0</v>
      </c>
      <c r="S36" s="98">
        <f t="shared" si="33"/>
        <v>0</v>
      </c>
      <c r="T36" s="98">
        <f t="shared" si="33"/>
        <v>0</v>
      </c>
      <c r="U36" s="98">
        <f t="shared" si="33"/>
        <v>0</v>
      </c>
      <c r="V36" s="98">
        <f t="shared" si="33"/>
        <v>0</v>
      </c>
      <c r="W36" s="98">
        <f t="shared" si="33"/>
        <v>0</v>
      </c>
      <c r="X36" s="98">
        <f t="shared" si="33"/>
        <v>0</v>
      </c>
      <c r="Y36" s="98">
        <f t="shared" si="33"/>
        <v>0</v>
      </c>
      <c r="Z36" s="98">
        <f t="shared" si="33"/>
        <v>0</v>
      </c>
      <c r="AA36" s="98">
        <f t="shared" si="33"/>
        <v>0</v>
      </c>
    </row>
    <row r="37" spans="1:27" hidden="1" outlineLevel="1" x14ac:dyDescent="0.55000000000000004">
      <c r="C37" s="81"/>
      <c r="D37" s="96"/>
      <c r="E37" s="96"/>
      <c r="F37" s="96"/>
      <c r="G37" s="96"/>
      <c r="H37" s="96"/>
      <c r="I37" s="96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</row>
    <row r="38" spans="1:27" hidden="1" outlineLevel="1" x14ac:dyDescent="0.55000000000000004">
      <c r="A38" s="1" t="s">
        <v>54</v>
      </c>
      <c r="B38" s="1">
        <v>40</v>
      </c>
      <c r="C38" s="81"/>
      <c r="D38" s="98">
        <f t="shared" ref="D38:AA38" si="34">D43*D42</f>
        <v>0</v>
      </c>
      <c r="E38" s="98">
        <f t="shared" si="34"/>
        <v>0</v>
      </c>
      <c r="F38" s="98">
        <f t="shared" si="34"/>
        <v>13.333333333333334</v>
      </c>
      <c r="G38" s="98">
        <f t="shared" si="34"/>
        <v>13.333333333333334</v>
      </c>
      <c r="H38" s="98">
        <f t="shared" si="34"/>
        <v>13.333333333333332</v>
      </c>
      <c r="I38" s="98">
        <f t="shared" si="34"/>
        <v>0</v>
      </c>
      <c r="J38" s="98">
        <f t="shared" si="34"/>
        <v>0</v>
      </c>
      <c r="K38" s="98">
        <f t="shared" si="34"/>
        <v>0</v>
      </c>
      <c r="L38" s="98">
        <f t="shared" si="34"/>
        <v>0</v>
      </c>
      <c r="M38" s="98">
        <f t="shared" si="34"/>
        <v>0</v>
      </c>
      <c r="N38" s="98">
        <f t="shared" si="34"/>
        <v>0</v>
      </c>
      <c r="O38" s="98">
        <f t="shared" si="34"/>
        <v>0</v>
      </c>
      <c r="P38" s="98">
        <f t="shared" si="34"/>
        <v>0</v>
      </c>
      <c r="Q38" s="98">
        <f t="shared" si="34"/>
        <v>0</v>
      </c>
      <c r="R38" s="98">
        <f t="shared" si="34"/>
        <v>0</v>
      </c>
      <c r="S38" s="98">
        <f t="shared" si="34"/>
        <v>0</v>
      </c>
      <c r="T38" s="98">
        <f t="shared" si="34"/>
        <v>0</v>
      </c>
      <c r="U38" s="98">
        <f t="shared" si="34"/>
        <v>0</v>
      </c>
      <c r="V38" s="98">
        <f t="shared" si="34"/>
        <v>0</v>
      </c>
      <c r="W38" s="98">
        <f t="shared" si="34"/>
        <v>0</v>
      </c>
      <c r="X38" s="98">
        <f t="shared" si="34"/>
        <v>0</v>
      </c>
      <c r="Y38" s="98">
        <f t="shared" si="34"/>
        <v>0</v>
      </c>
      <c r="Z38" s="98">
        <f t="shared" si="34"/>
        <v>0</v>
      </c>
      <c r="AA38" s="98">
        <f t="shared" si="34"/>
        <v>0</v>
      </c>
    </row>
    <row r="39" spans="1:27" hidden="1" outlineLevel="2" x14ac:dyDescent="0.55000000000000004">
      <c r="A39" s="1" t="s">
        <v>46</v>
      </c>
      <c r="B39" s="1">
        <v>3</v>
      </c>
      <c r="C39" s="81"/>
      <c r="D39" s="2"/>
      <c r="E39" s="3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idden="1" outlineLevel="2" x14ac:dyDescent="0.55000000000000004">
      <c r="A40" s="1" t="s">
        <v>51</v>
      </c>
      <c r="C40" s="81"/>
      <c r="D40" s="97">
        <f t="shared" ref="D40:AA40" si="35">IF(D28&gt;0,0,$B$38/$B$39)</f>
        <v>0</v>
      </c>
      <c r="E40" s="97">
        <f t="shared" si="35"/>
        <v>0</v>
      </c>
      <c r="F40" s="97">
        <f t="shared" si="35"/>
        <v>13.333333333333334</v>
      </c>
      <c r="G40" s="97">
        <f t="shared" si="35"/>
        <v>13.333333333333334</v>
      </c>
      <c r="H40" s="97">
        <f t="shared" si="35"/>
        <v>13.333333333333334</v>
      </c>
      <c r="I40" s="97">
        <f t="shared" si="35"/>
        <v>13.333333333333334</v>
      </c>
      <c r="J40" s="97">
        <f t="shared" si="35"/>
        <v>13.333333333333334</v>
      </c>
      <c r="K40" s="97">
        <f t="shared" si="35"/>
        <v>13.333333333333334</v>
      </c>
      <c r="L40" s="97">
        <f t="shared" si="35"/>
        <v>13.333333333333334</v>
      </c>
      <c r="M40" s="97">
        <f t="shared" si="35"/>
        <v>13.333333333333334</v>
      </c>
      <c r="N40" s="97">
        <f t="shared" si="35"/>
        <v>13.333333333333334</v>
      </c>
      <c r="O40" s="97">
        <f t="shared" si="35"/>
        <v>13.333333333333334</v>
      </c>
      <c r="P40" s="97">
        <f t="shared" si="35"/>
        <v>13.333333333333334</v>
      </c>
      <c r="Q40" s="97">
        <f t="shared" si="35"/>
        <v>13.333333333333334</v>
      </c>
      <c r="R40" s="97">
        <f t="shared" si="35"/>
        <v>13.333333333333334</v>
      </c>
      <c r="S40" s="97">
        <f t="shared" si="35"/>
        <v>13.333333333333334</v>
      </c>
      <c r="T40" s="97">
        <f t="shared" si="35"/>
        <v>13.333333333333334</v>
      </c>
      <c r="U40" s="97">
        <f t="shared" si="35"/>
        <v>13.333333333333334</v>
      </c>
      <c r="V40" s="97">
        <f t="shared" si="35"/>
        <v>13.333333333333334</v>
      </c>
      <c r="W40" s="97">
        <f t="shared" si="35"/>
        <v>13.333333333333334</v>
      </c>
      <c r="X40" s="97">
        <f t="shared" si="35"/>
        <v>13.333333333333334</v>
      </c>
      <c r="Y40" s="97">
        <f t="shared" si="35"/>
        <v>13.333333333333334</v>
      </c>
      <c r="Z40" s="97">
        <f t="shared" si="35"/>
        <v>13.333333333333334</v>
      </c>
      <c r="AA40" s="97">
        <f t="shared" si="35"/>
        <v>13.333333333333334</v>
      </c>
    </row>
    <row r="41" spans="1:27" hidden="1" outlineLevel="2" x14ac:dyDescent="0.55000000000000004">
      <c r="A41" s="1" t="s">
        <v>50</v>
      </c>
      <c r="B41" s="1"/>
      <c r="C41" s="81"/>
      <c r="D41" s="97">
        <f>SUM($C$40:D40)</f>
        <v>0</v>
      </c>
      <c r="E41" s="97">
        <f>SUM($C$40:E40)</f>
        <v>0</v>
      </c>
      <c r="F41" s="97">
        <f>SUM($C$40:F40)</f>
        <v>13.333333333333334</v>
      </c>
      <c r="G41" s="97">
        <f>SUM($C$40:G40)</f>
        <v>26.666666666666668</v>
      </c>
      <c r="H41" s="97">
        <f>SUM($C$40:H40)</f>
        <v>40</v>
      </c>
      <c r="I41" s="97">
        <f>SUM($C$40:I40)</f>
        <v>53.333333333333336</v>
      </c>
      <c r="J41" s="97">
        <f>SUM($C$40:J40)</f>
        <v>66.666666666666671</v>
      </c>
      <c r="K41" s="97">
        <f>SUM($C$40:K40)</f>
        <v>80</v>
      </c>
      <c r="L41" s="97">
        <f>SUM($C$40:L40)</f>
        <v>93.333333333333329</v>
      </c>
      <c r="M41" s="97">
        <f>SUM($C$40:M40)</f>
        <v>106.66666666666666</v>
      </c>
      <c r="N41" s="97">
        <f>SUM($C$40:N40)</f>
        <v>119.99999999999999</v>
      </c>
      <c r="O41" s="97">
        <f>SUM($C$40:O40)</f>
        <v>133.33333333333331</v>
      </c>
      <c r="P41" s="97">
        <f>SUM($C$40:P40)</f>
        <v>146.66666666666666</v>
      </c>
      <c r="Q41" s="97">
        <f>SUM($C$40:Q40)</f>
        <v>160</v>
      </c>
      <c r="R41" s="97">
        <f>SUM($C$40:R40)</f>
        <v>173.33333333333334</v>
      </c>
      <c r="S41" s="97">
        <f>SUM($C$40:S40)</f>
        <v>186.66666666666669</v>
      </c>
      <c r="T41" s="97">
        <f>SUM($C$40:T40)</f>
        <v>200.00000000000003</v>
      </c>
      <c r="U41" s="97">
        <f>SUM($C$40:U40)</f>
        <v>213.33333333333337</v>
      </c>
      <c r="V41" s="97">
        <f>SUM($C$40:V40)</f>
        <v>226.66666666666671</v>
      </c>
      <c r="W41" s="97">
        <f>SUM($C$40:W40)</f>
        <v>240.00000000000006</v>
      </c>
      <c r="X41" s="97">
        <f>SUM($C$40:X40)</f>
        <v>253.3333333333334</v>
      </c>
      <c r="Y41" s="97">
        <f>SUM($C$40:Y40)</f>
        <v>266.66666666666674</v>
      </c>
      <c r="Z41" s="97">
        <f>SUM($C$40:Z40)</f>
        <v>280.00000000000006</v>
      </c>
      <c r="AA41" s="97">
        <f>SUM($C$40:AA40)</f>
        <v>293.33333333333337</v>
      </c>
    </row>
    <row r="42" spans="1:27" hidden="1" outlineLevel="2" x14ac:dyDescent="0.55000000000000004">
      <c r="A42" s="1" t="s">
        <v>42</v>
      </c>
      <c r="B42" s="1"/>
      <c r="C42" s="81"/>
      <c r="D42" s="97">
        <f>IF(SUM($C$40:D40)&gt;$B$38,0,1)</f>
        <v>1</v>
      </c>
      <c r="E42" s="97">
        <f>IF(SUM($C$40:E40)&gt;$B$38,0,1)</f>
        <v>1</v>
      </c>
      <c r="F42" s="97">
        <f>IF(SUM($C$40:F40)&gt;$B$38,0,1)</f>
        <v>1</v>
      </c>
      <c r="G42" s="97">
        <f>IF(SUM($C$40:G40)&gt;$B$38,0,1)</f>
        <v>1</v>
      </c>
      <c r="H42" s="97">
        <f>IF(SUM($C$40:H40)&gt;$B$38,0,1)</f>
        <v>1</v>
      </c>
      <c r="I42" s="97">
        <f>IF(SUM($C$40:I40)&gt;$B$38,0,1)</f>
        <v>0</v>
      </c>
      <c r="J42" s="97">
        <f>IF(SUM($C$40:J40)&gt;$B$38,0,1)</f>
        <v>0</v>
      </c>
      <c r="K42" s="97">
        <f>IF(SUM($C$40:K40)&gt;$B$38,0,1)</f>
        <v>0</v>
      </c>
      <c r="L42" s="97">
        <f>IF(SUM($C$40:L40)&gt;$B$38,0,1)</f>
        <v>0</v>
      </c>
      <c r="M42" s="97">
        <f>IF(SUM($C$40:M40)&gt;$B$38,0,1)</f>
        <v>0</v>
      </c>
      <c r="N42" s="97">
        <f>IF(SUM($C$40:N40)&gt;$B$38,0,1)</f>
        <v>0</v>
      </c>
      <c r="O42" s="97">
        <f>IF(SUM($C$40:O40)&gt;$B$38,0,1)</f>
        <v>0</v>
      </c>
      <c r="P42" s="97">
        <f>IF(SUM($C$40:P40)&gt;$B$38,0,1)</f>
        <v>0</v>
      </c>
      <c r="Q42" s="97">
        <f>IF(SUM($C$40:Q40)&gt;$B$38,0,1)</f>
        <v>0</v>
      </c>
      <c r="R42" s="97">
        <f>IF(SUM($C$40:R40)&gt;$B$38,0,1)</f>
        <v>0</v>
      </c>
      <c r="S42" s="97">
        <f>IF(SUM($C$40:S40)&gt;$B$38,0,1)</f>
        <v>0</v>
      </c>
      <c r="T42" s="97">
        <f>IF(SUM($C$40:T40)&gt;$B$38,0,1)</f>
        <v>0</v>
      </c>
      <c r="U42" s="97">
        <f>IF(SUM($C$40:U40)&gt;$B$38,0,1)</f>
        <v>0</v>
      </c>
      <c r="V42" s="97">
        <f>IF(SUM($C$40:V40)&gt;$B$38,0,1)</f>
        <v>0</v>
      </c>
      <c r="W42" s="97">
        <f>IF(SUM($C$40:W40)&gt;$B$38,0,1)</f>
        <v>0</v>
      </c>
      <c r="X42" s="97">
        <f>IF(SUM($C$40:X40)&gt;$B$38,0,1)</f>
        <v>0</v>
      </c>
      <c r="Y42" s="97">
        <f>IF(SUM($C$40:Y40)&gt;$B$38,0,1)</f>
        <v>0</v>
      </c>
      <c r="Z42" s="97">
        <f>IF(SUM($C$40:Z40)&gt;$B$38,0,1)</f>
        <v>0</v>
      </c>
      <c r="AA42" s="97">
        <f>IF(SUM($C$40:AA40)&gt;$B$38,0,1)</f>
        <v>0</v>
      </c>
    </row>
    <row r="43" spans="1:27" hidden="1" outlineLevel="2" x14ac:dyDescent="0.55000000000000004">
      <c r="A43" s="1" t="s">
        <v>43</v>
      </c>
      <c r="B43" s="1"/>
      <c r="C43" s="81"/>
      <c r="D43" s="97">
        <f t="shared" ref="D43:AA43" si="36">D41-C41</f>
        <v>0</v>
      </c>
      <c r="E43" s="97">
        <f t="shared" si="36"/>
        <v>0</v>
      </c>
      <c r="F43" s="97">
        <f t="shared" si="36"/>
        <v>13.333333333333334</v>
      </c>
      <c r="G43" s="97">
        <f t="shared" si="36"/>
        <v>13.333333333333334</v>
      </c>
      <c r="H43" s="97">
        <f t="shared" si="36"/>
        <v>13.333333333333332</v>
      </c>
      <c r="I43" s="97">
        <f t="shared" si="36"/>
        <v>13.333333333333336</v>
      </c>
      <c r="J43" s="97">
        <f t="shared" si="36"/>
        <v>13.333333333333336</v>
      </c>
      <c r="K43" s="97">
        <f t="shared" si="36"/>
        <v>13.333333333333329</v>
      </c>
      <c r="L43" s="97">
        <f t="shared" si="36"/>
        <v>13.333333333333329</v>
      </c>
      <c r="M43" s="97">
        <f t="shared" si="36"/>
        <v>13.333333333333329</v>
      </c>
      <c r="N43" s="97">
        <f t="shared" si="36"/>
        <v>13.333333333333329</v>
      </c>
      <c r="O43" s="97">
        <f t="shared" si="36"/>
        <v>13.333333333333329</v>
      </c>
      <c r="P43" s="97">
        <f t="shared" si="36"/>
        <v>13.333333333333343</v>
      </c>
      <c r="Q43" s="97">
        <f t="shared" si="36"/>
        <v>13.333333333333343</v>
      </c>
      <c r="R43" s="97">
        <f t="shared" si="36"/>
        <v>13.333333333333343</v>
      </c>
      <c r="S43" s="97">
        <f t="shared" si="36"/>
        <v>13.333333333333343</v>
      </c>
      <c r="T43" s="97">
        <f t="shared" si="36"/>
        <v>13.333333333333343</v>
      </c>
      <c r="U43" s="97">
        <f t="shared" si="36"/>
        <v>13.333333333333343</v>
      </c>
      <c r="V43" s="97">
        <f t="shared" si="36"/>
        <v>13.333333333333343</v>
      </c>
      <c r="W43" s="97">
        <f t="shared" si="36"/>
        <v>13.333333333333343</v>
      </c>
      <c r="X43" s="97">
        <f t="shared" si="36"/>
        <v>13.333333333333343</v>
      </c>
      <c r="Y43" s="97">
        <f t="shared" si="36"/>
        <v>13.333333333333343</v>
      </c>
      <c r="Z43" s="97">
        <f t="shared" si="36"/>
        <v>13.333333333333314</v>
      </c>
      <c r="AA43" s="97">
        <f t="shared" si="36"/>
        <v>13.333333333333314</v>
      </c>
    </row>
    <row r="44" spans="1:27" hidden="1" outlineLevel="1" x14ac:dyDescent="0.55000000000000004">
      <c r="A44" s="1" t="s">
        <v>3</v>
      </c>
      <c r="B44" s="1"/>
      <c r="C44" s="81"/>
      <c r="D44" s="97" t="str">
        <f t="shared" ref="D44:AA44" si="37">IF(D38&gt;0,"Phase II","-")</f>
        <v>-</v>
      </c>
      <c r="E44" s="97" t="str">
        <f t="shared" si="37"/>
        <v>-</v>
      </c>
      <c r="F44" s="97" t="str">
        <f t="shared" si="37"/>
        <v>Phase II</v>
      </c>
      <c r="G44" s="97" t="str">
        <f t="shared" si="37"/>
        <v>Phase II</v>
      </c>
      <c r="H44" s="97" t="str">
        <f t="shared" si="37"/>
        <v>Phase II</v>
      </c>
      <c r="I44" s="97" t="str">
        <f t="shared" si="37"/>
        <v>-</v>
      </c>
      <c r="J44" s="97" t="str">
        <f t="shared" si="37"/>
        <v>-</v>
      </c>
      <c r="K44" s="97" t="str">
        <f t="shared" si="37"/>
        <v>-</v>
      </c>
      <c r="L44" s="97" t="str">
        <f t="shared" si="37"/>
        <v>-</v>
      </c>
      <c r="M44" s="97" t="str">
        <f t="shared" si="37"/>
        <v>-</v>
      </c>
      <c r="N44" s="97" t="str">
        <f t="shared" si="37"/>
        <v>-</v>
      </c>
      <c r="O44" s="97" t="str">
        <f t="shared" si="37"/>
        <v>-</v>
      </c>
      <c r="P44" s="97" t="str">
        <f t="shared" si="37"/>
        <v>-</v>
      </c>
      <c r="Q44" s="97" t="str">
        <f t="shared" si="37"/>
        <v>-</v>
      </c>
      <c r="R44" s="97" t="str">
        <f t="shared" si="37"/>
        <v>-</v>
      </c>
      <c r="S44" s="97" t="str">
        <f t="shared" si="37"/>
        <v>-</v>
      </c>
      <c r="T44" s="97" t="str">
        <f t="shared" si="37"/>
        <v>-</v>
      </c>
      <c r="U44" s="97" t="str">
        <f t="shared" si="37"/>
        <v>-</v>
      </c>
      <c r="V44" s="97" t="str">
        <f t="shared" si="37"/>
        <v>-</v>
      </c>
      <c r="W44" s="97" t="str">
        <f t="shared" si="37"/>
        <v>-</v>
      </c>
      <c r="X44" s="97" t="str">
        <f t="shared" si="37"/>
        <v>-</v>
      </c>
      <c r="Y44" s="97" t="str">
        <f t="shared" si="37"/>
        <v>-</v>
      </c>
      <c r="Z44" s="97" t="str">
        <f t="shared" si="37"/>
        <v>-</v>
      </c>
      <c r="AA44" s="97" t="str">
        <f t="shared" si="37"/>
        <v>-</v>
      </c>
    </row>
    <row r="45" spans="1:27" hidden="1" outlineLevel="1" x14ac:dyDescent="0.55000000000000004">
      <c r="A45" s="1" t="s">
        <v>62</v>
      </c>
      <c r="B45" s="14">
        <f>B71</f>
        <v>0.628</v>
      </c>
      <c r="C45" s="81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97"/>
      <c r="Y45" s="97"/>
      <c r="Z45" s="97"/>
      <c r="AA45" s="97"/>
    </row>
    <row r="46" spans="1:27" hidden="1" outlineLevel="1" x14ac:dyDescent="0.55000000000000004">
      <c r="A46" s="1" t="s">
        <v>58</v>
      </c>
      <c r="B46" s="1"/>
      <c r="C46" s="97"/>
      <c r="D46" s="98">
        <f t="shared" ref="D46:AA46" si="38">D38*$B$35*$B$45</f>
        <v>0</v>
      </c>
      <c r="E46" s="98">
        <f t="shared" si="38"/>
        <v>0</v>
      </c>
      <c r="F46" s="98">
        <f t="shared" si="38"/>
        <v>8.3733333333333331</v>
      </c>
      <c r="G46" s="98">
        <f t="shared" si="38"/>
        <v>8.3733333333333331</v>
      </c>
      <c r="H46" s="98">
        <f t="shared" si="38"/>
        <v>8.3733333333333331</v>
      </c>
      <c r="I46" s="98">
        <f t="shared" si="38"/>
        <v>0</v>
      </c>
      <c r="J46" s="98">
        <f t="shared" si="38"/>
        <v>0</v>
      </c>
      <c r="K46" s="98">
        <f t="shared" si="38"/>
        <v>0</v>
      </c>
      <c r="L46" s="98">
        <f t="shared" si="38"/>
        <v>0</v>
      </c>
      <c r="M46" s="98">
        <f t="shared" si="38"/>
        <v>0</v>
      </c>
      <c r="N46" s="98">
        <f t="shared" si="38"/>
        <v>0</v>
      </c>
      <c r="O46" s="98">
        <f t="shared" si="38"/>
        <v>0</v>
      </c>
      <c r="P46" s="98">
        <f t="shared" si="38"/>
        <v>0</v>
      </c>
      <c r="Q46" s="98">
        <f t="shared" si="38"/>
        <v>0</v>
      </c>
      <c r="R46" s="98">
        <f t="shared" si="38"/>
        <v>0</v>
      </c>
      <c r="S46" s="98">
        <f t="shared" si="38"/>
        <v>0</v>
      </c>
      <c r="T46" s="98">
        <f t="shared" si="38"/>
        <v>0</v>
      </c>
      <c r="U46" s="98">
        <f t="shared" si="38"/>
        <v>0</v>
      </c>
      <c r="V46" s="98">
        <f t="shared" si="38"/>
        <v>0</v>
      </c>
      <c r="W46" s="98">
        <f t="shared" si="38"/>
        <v>0</v>
      </c>
      <c r="X46" s="98">
        <f t="shared" si="38"/>
        <v>0</v>
      </c>
      <c r="Y46" s="98">
        <f t="shared" si="38"/>
        <v>0</v>
      </c>
      <c r="Z46" s="98">
        <f t="shared" si="38"/>
        <v>0</v>
      </c>
      <c r="AA46" s="98">
        <f t="shared" si="38"/>
        <v>0</v>
      </c>
    </row>
    <row r="47" spans="1:27" hidden="1" outlineLevel="1" x14ac:dyDescent="0.55000000000000004">
      <c r="A47" s="1"/>
      <c r="B47" s="1"/>
      <c r="C47" s="81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</row>
    <row r="48" spans="1:27" hidden="1" outlineLevel="1" x14ac:dyDescent="0.55000000000000004">
      <c r="C48" s="2"/>
      <c r="D48" s="2"/>
      <c r="E48" s="3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idden="1" outlineLevel="1" x14ac:dyDescent="0.55000000000000004">
      <c r="A49" s="1" t="s">
        <v>56</v>
      </c>
      <c r="B49" s="1">
        <v>100</v>
      </c>
      <c r="C49" s="81"/>
      <c r="D49" s="98">
        <f t="shared" ref="D49:AA49" si="39">D54*D53</f>
        <v>0</v>
      </c>
      <c r="E49" s="98">
        <f t="shared" si="39"/>
        <v>0</v>
      </c>
      <c r="F49" s="98">
        <f t="shared" si="39"/>
        <v>0</v>
      </c>
      <c r="G49" s="98">
        <f t="shared" si="39"/>
        <v>0</v>
      </c>
      <c r="H49" s="98">
        <f t="shared" si="39"/>
        <v>0</v>
      </c>
      <c r="I49" s="98">
        <f t="shared" si="39"/>
        <v>25</v>
      </c>
      <c r="J49" s="98">
        <f t="shared" si="39"/>
        <v>25</v>
      </c>
      <c r="K49" s="98">
        <f t="shared" si="39"/>
        <v>25</v>
      </c>
      <c r="L49" s="98">
        <f t="shared" si="39"/>
        <v>25</v>
      </c>
      <c r="M49" s="98">
        <f t="shared" si="39"/>
        <v>0</v>
      </c>
      <c r="N49" s="98">
        <f t="shared" si="39"/>
        <v>0</v>
      </c>
      <c r="O49" s="98">
        <f t="shared" si="39"/>
        <v>0</v>
      </c>
      <c r="P49" s="98">
        <f t="shared" si="39"/>
        <v>0</v>
      </c>
      <c r="Q49" s="98">
        <f t="shared" si="39"/>
        <v>0</v>
      </c>
      <c r="R49" s="98">
        <f t="shared" si="39"/>
        <v>0</v>
      </c>
      <c r="S49" s="98">
        <f t="shared" si="39"/>
        <v>0</v>
      </c>
      <c r="T49" s="98">
        <f t="shared" si="39"/>
        <v>0</v>
      </c>
      <c r="U49" s="98">
        <f t="shared" si="39"/>
        <v>0</v>
      </c>
      <c r="V49" s="98">
        <f t="shared" si="39"/>
        <v>0</v>
      </c>
      <c r="W49" s="98">
        <f t="shared" si="39"/>
        <v>0</v>
      </c>
      <c r="X49" s="98">
        <f t="shared" si="39"/>
        <v>0</v>
      </c>
      <c r="Y49" s="98">
        <f t="shared" si="39"/>
        <v>0</v>
      </c>
      <c r="Z49" s="98">
        <f t="shared" si="39"/>
        <v>0</v>
      </c>
      <c r="AA49" s="98">
        <f t="shared" si="39"/>
        <v>0</v>
      </c>
    </row>
    <row r="50" spans="1:27" hidden="1" outlineLevel="2" x14ac:dyDescent="0.55000000000000004">
      <c r="A50" s="1" t="s">
        <v>45</v>
      </c>
      <c r="B50" s="1">
        <v>4</v>
      </c>
      <c r="C50" s="81"/>
      <c r="D50" s="2"/>
      <c r="E50" s="3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idden="1" outlineLevel="2" x14ac:dyDescent="0.55000000000000004">
      <c r="A51" s="1" t="s">
        <v>52</v>
      </c>
      <c r="C51" s="81"/>
      <c r="D51" s="97">
        <f t="shared" ref="D51:AA51" si="40">IF(D38+D28&gt;0,0,$B$49/$B$50)</f>
        <v>0</v>
      </c>
      <c r="E51" s="97">
        <f t="shared" si="40"/>
        <v>0</v>
      </c>
      <c r="F51" s="97">
        <f t="shared" si="40"/>
        <v>0</v>
      </c>
      <c r="G51" s="97">
        <f t="shared" si="40"/>
        <v>0</v>
      </c>
      <c r="H51" s="97">
        <f t="shared" si="40"/>
        <v>0</v>
      </c>
      <c r="I51" s="97">
        <f t="shared" si="40"/>
        <v>25</v>
      </c>
      <c r="J51" s="97">
        <f t="shared" si="40"/>
        <v>25</v>
      </c>
      <c r="K51" s="97">
        <f t="shared" si="40"/>
        <v>25</v>
      </c>
      <c r="L51" s="97">
        <f t="shared" si="40"/>
        <v>25</v>
      </c>
      <c r="M51" s="97">
        <f t="shared" si="40"/>
        <v>25</v>
      </c>
      <c r="N51" s="97">
        <f t="shared" si="40"/>
        <v>25</v>
      </c>
      <c r="O51" s="97">
        <f t="shared" si="40"/>
        <v>25</v>
      </c>
      <c r="P51" s="97">
        <f t="shared" si="40"/>
        <v>25</v>
      </c>
      <c r="Q51" s="97">
        <f t="shared" si="40"/>
        <v>25</v>
      </c>
      <c r="R51" s="97">
        <f t="shared" si="40"/>
        <v>25</v>
      </c>
      <c r="S51" s="97">
        <f t="shared" si="40"/>
        <v>25</v>
      </c>
      <c r="T51" s="97">
        <f t="shared" si="40"/>
        <v>25</v>
      </c>
      <c r="U51" s="97">
        <f t="shared" si="40"/>
        <v>25</v>
      </c>
      <c r="V51" s="97">
        <f t="shared" si="40"/>
        <v>25</v>
      </c>
      <c r="W51" s="97">
        <f t="shared" si="40"/>
        <v>25</v>
      </c>
      <c r="X51" s="97">
        <f t="shared" si="40"/>
        <v>25</v>
      </c>
      <c r="Y51" s="97">
        <f t="shared" si="40"/>
        <v>25</v>
      </c>
      <c r="Z51" s="97">
        <f t="shared" si="40"/>
        <v>25</v>
      </c>
      <c r="AA51" s="97">
        <f t="shared" si="40"/>
        <v>25</v>
      </c>
    </row>
    <row r="52" spans="1:27" hidden="1" outlineLevel="2" x14ac:dyDescent="0.55000000000000004">
      <c r="A52" s="1" t="s">
        <v>49</v>
      </c>
      <c r="B52" s="1"/>
      <c r="C52" s="81"/>
      <c r="D52" s="97">
        <f>SUM($C$51:D51)</f>
        <v>0</v>
      </c>
      <c r="E52" s="97">
        <f>SUM($C$51:E51)</f>
        <v>0</v>
      </c>
      <c r="F52" s="97">
        <f>SUM($C$51:F51)</f>
        <v>0</v>
      </c>
      <c r="G52" s="97">
        <f>SUM($C$51:G51)</f>
        <v>0</v>
      </c>
      <c r="H52" s="97">
        <f>SUM($C$51:H51)</f>
        <v>0</v>
      </c>
      <c r="I52" s="97">
        <f>SUM($C$51:I51)</f>
        <v>25</v>
      </c>
      <c r="J52" s="97">
        <f>SUM($C$51:J51)</f>
        <v>50</v>
      </c>
      <c r="K52" s="97">
        <f>SUM($C$51:K51)</f>
        <v>75</v>
      </c>
      <c r="L52" s="97">
        <f>SUM($C$51:L51)</f>
        <v>100</v>
      </c>
      <c r="M52" s="97">
        <f>SUM($C$51:M51)</f>
        <v>125</v>
      </c>
      <c r="N52" s="97">
        <f>SUM($C$51:N51)</f>
        <v>150</v>
      </c>
      <c r="O52" s="97">
        <f>SUM($C$51:O51)</f>
        <v>175</v>
      </c>
      <c r="P52" s="97">
        <f>SUM($C$51:P51)</f>
        <v>200</v>
      </c>
      <c r="Q52" s="97">
        <f>SUM($C$51:Q51)</f>
        <v>225</v>
      </c>
      <c r="R52" s="97">
        <f>SUM($C$51:R51)</f>
        <v>250</v>
      </c>
      <c r="S52" s="97">
        <f>SUM($C$51:S51)</f>
        <v>275</v>
      </c>
      <c r="T52" s="97">
        <f>SUM($C$51:T51)</f>
        <v>300</v>
      </c>
      <c r="U52" s="97">
        <f>SUM($C$51:U51)</f>
        <v>325</v>
      </c>
      <c r="V52" s="97">
        <f>SUM($C$51:V51)</f>
        <v>350</v>
      </c>
      <c r="W52" s="97">
        <f>SUM($C$51:W51)</f>
        <v>375</v>
      </c>
      <c r="X52" s="97">
        <f>SUM($C$51:X51)</f>
        <v>400</v>
      </c>
      <c r="Y52" s="97">
        <f>SUM($C$51:Y51)</f>
        <v>425</v>
      </c>
      <c r="Z52" s="97">
        <f>SUM($C$51:Z51)</f>
        <v>450</v>
      </c>
      <c r="AA52" s="97">
        <f>SUM($C$51:AA51)</f>
        <v>475</v>
      </c>
    </row>
    <row r="53" spans="1:27" hidden="1" outlineLevel="2" x14ac:dyDescent="0.55000000000000004">
      <c r="A53" s="1" t="s">
        <v>40</v>
      </c>
      <c r="B53" s="1"/>
      <c r="C53" s="81"/>
      <c r="D53" s="97">
        <f>IF(SUM($C$51:D51)&gt;$B$49,0,1)</f>
        <v>1</v>
      </c>
      <c r="E53" s="97">
        <f>IF(SUM($C$51:E51)&gt;$B$49,0,1)</f>
        <v>1</v>
      </c>
      <c r="F53" s="97">
        <f>IF(SUM($C$51:F51)&gt;$B$49,0,1)</f>
        <v>1</v>
      </c>
      <c r="G53" s="97">
        <f>IF(SUM($C$51:G51)&gt;$B$49,0,1)</f>
        <v>1</v>
      </c>
      <c r="H53" s="97">
        <f>IF(SUM($C$51:H51)&gt;$B$49,0,1)</f>
        <v>1</v>
      </c>
      <c r="I53" s="97">
        <f>IF(SUM($C$51:I51)&gt;$B$49,0,1)</f>
        <v>1</v>
      </c>
      <c r="J53" s="97">
        <f>IF(SUM($C$51:J51)&gt;$B$49,0,1)</f>
        <v>1</v>
      </c>
      <c r="K53" s="97">
        <f>IF(SUM($C$51:K51)&gt;$B$49,0,1)</f>
        <v>1</v>
      </c>
      <c r="L53" s="97">
        <f>IF(SUM($C$51:L51)&gt;$B$49,0,1)</f>
        <v>1</v>
      </c>
      <c r="M53" s="97">
        <f>IF(SUM($C$51:M51)&gt;$B$49,0,1)</f>
        <v>0</v>
      </c>
      <c r="N53" s="97">
        <f>IF(SUM($C$51:N51)&gt;$B$49,0,1)</f>
        <v>0</v>
      </c>
      <c r="O53" s="97">
        <f>IF(SUM($C$51:O51)&gt;$B$49,0,1)</f>
        <v>0</v>
      </c>
      <c r="P53" s="97">
        <f>IF(SUM($C$51:P51)&gt;$B$49,0,1)</f>
        <v>0</v>
      </c>
      <c r="Q53" s="97">
        <f>IF(SUM($C$51:Q51)&gt;$B$49,0,1)</f>
        <v>0</v>
      </c>
      <c r="R53" s="97">
        <f>IF(SUM($C$51:R51)&gt;$B$49,0,1)</f>
        <v>0</v>
      </c>
      <c r="S53" s="97">
        <f>IF(SUM($C$51:S51)&gt;$B$49,0,1)</f>
        <v>0</v>
      </c>
      <c r="T53" s="97">
        <f>IF(SUM($C$51:T51)&gt;$B$49,0,1)</f>
        <v>0</v>
      </c>
      <c r="U53" s="97">
        <f>IF(SUM($C$51:U51)&gt;$B$49,0,1)</f>
        <v>0</v>
      </c>
      <c r="V53" s="97">
        <f>IF(SUM($C$51:V51)&gt;$B$49,0,1)</f>
        <v>0</v>
      </c>
      <c r="W53" s="97">
        <f>IF(SUM($C$51:W51)&gt;$B$49,0,1)</f>
        <v>0</v>
      </c>
      <c r="X53" s="97">
        <f>IF(SUM($C$51:X51)&gt;$B$49,0,1)</f>
        <v>0</v>
      </c>
      <c r="Y53" s="97">
        <f>IF(SUM($C$51:Y51)&gt;$B$49,0,1)</f>
        <v>0</v>
      </c>
      <c r="Z53" s="97">
        <f>IF(SUM($C$51:Z51)&gt;$B$49,0,1)</f>
        <v>0</v>
      </c>
      <c r="AA53" s="97">
        <f>IF(SUM($C$51:AA51)&gt;$B$49,0,1)</f>
        <v>0</v>
      </c>
    </row>
    <row r="54" spans="1:27" hidden="1" outlineLevel="2" x14ac:dyDescent="0.55000000000000004">
      <c r="A54" s="1" t="s">
        <v>41</v>
      </c>
      <c r="B54" s="1"/>
      <c r="C54" s="81"/>
      <c r="D54" s="97">
        <f t="shared" ref="D54:AA54" si="41">D52-C52</f>
        <v>0</v>
      </c>
      <c r="E54" s="97">
        <f t="shared" si="41"/>
        <v>0</v>
      </c>
      <c r="F54" s="97">
        <f t="shared" si="41"/>
        <v>0</v>
      </c>
      <c r="G54" s="97">
        <f t="shared" si="41"/>
        <v>0</v>
      </c>
      <c r="H54" s="97">
        <f t="shared" si="41"/>
        <v>0</v>
      </c>
      <c r="I54" s="97">
        <f t="shared" si="41"/>
        <v>25</v>
      </c>
      <c r="J54" s="97">
        <f t="shared" si="41"/>
        <v>25</v>
      </c>
      <c r="K54" s="97">
        <f t="shared" si="41"/>
        <v>25</v>
      </c>
      <c r="L54" s="97">
        <f t="shared" si="41"/>
        <v>25</v>
      </c>
      <c r="M54" s="97">
        <f t="shared" si="41"/>
        <v>25</v>
      </c>
      <c r="N54" s="97">
        <f t="shared" si="41"/>
        <v>25</v>
      </c>
      <c r="O54" s="97">
        <f t="shared" si="41"/>
        <v>25</v>
      </c>
      <c r="P54" s="97">
        <f t="shared" si="41"/>
        <v>25</v>
      </c>
      <c r="Q54" s="97">
        <f t="shared" si="41"/>
        <v>25</v>
      </c>
      <c r="R54" s="97">
        <f t="shared" si="41"/>
        <v>25</v>
      </c>
      <c r="S54" s="97">
        <f t="shared" si="41"/>
        <v>25</v>
      </c>
      <c r="T54" s="97">
        <f t="shared" si="41"/>
        <v>25</v>
      </c>
      <c r="U54" s="97">
        <f t="shared" si="41"/>
        <v>25</v>
      </c>
      <c r="V54" s="97">
        <f t="shared" si="41"/>
        <v>25</v>
      </c>
      <c r="W54" s="97">
        <f t="shared" si="41"/>
        <v>25</v>
      </c>
      <c r="X54" s="97">
        <f t="shared" si="41"/>
        <v>25</v>
      </c>
      <c r="Y54" s="97">
        <f t="shared" si="41"/>
        <v>25</v>
      </c>
      <c r="Z54" s="97">
        <f t="shared" si="41"/>
        <v>25</v>
      </c>
      <c r="AA54" s="97">
        <f t="shared" si="41"/>
        <v>25</v>
      </c>
    </row>
    <row r="55" spans="1:27" hidden="1" outlineLevel="1" x14ac:dyDescent="0.55000000000000004">
      <c r="A55" s="1" t="s">
        <v>3</v>
      </c>
      <c r="B55" s="1"/>
      <c r="C55" s="81"/>
      <c r="D55" s="97" t="str">
        <f t="shared" ref="D55:AA55" si="42">IF(D49&gt;0,"Phase III","-")</f>
        <v>-</v>
      </c>
      <c r="E55" s="97" t="str">
        <f t="shared" si="42"/>
        <v>-</v>
      </c>
      <c r="F55" s="97" t="str">
        <f t="shared" si="42"/>
        <v>-</v>
      </c>
      <c r="G55" s="97" t="str">
        <f t="shared" si="42"/>
        <v>-</v>
      </c>
      <c r="H55" s="97" t="str">
        <f t="shared" si="42"/>
        <v>-</v>
      </c>
      <c r="I55" s="97" t="str">
        <f t="shared" si="42"/>
        <v>Phase III</v>
      </c>
      <c r="J55" s="97" t="str">
        <f t="shared" si="42"/>
        <v>Phase III</v>
      </c>
      <c r="K55" s="97" t="str">
        <f t="shared" si="42"/>
        <v>Phase III</v>
      </c>
      <c r="L55" s="97" t="str">
        <f t="shared" si="42"/>
        <v>Phase III</v>
      </c>
      <c r="M55" s="97" t="str">
        <f t="shared" si="42"/>
        <v>-</v>
      </c>
      <c r="N55" s="97" t="str">
        <f t="shared" si="42"/>
        <v>-</v>
      </c>
      <c r="O55" s="97" t="str">
        <f t="shared" si="42"/>
        <v>-</v>
      </c>
      <c r="P55" s="97" t="str">
        <f t="shared" si="42"/>
        <v>-</v>
      </c>
      <c r="Q55" s="97" t="str">
        <f t="shared" si="42"/>
        <v>-</v>
      </c>
      <c r="R55" s="97" t="str">
        <f t="shared" si="42"/>
        <v>-</v>
      </c>
      <c r="S55" s="97" t="str">
        <f t="shared" si="42"/>
        <v>-</v>
      </c>
      <c r="T55" s="97" t="str">
        <f t="shared" si="42"/>
        <v>-</v>
      </c>
      <c r="U55" s="97" t="str">
        <f t="shared" si="42"/>
        <v>-</v>
      </c>
      <c r="V55" s="97" t="str">
        <f t="shared" si="42"/>
        <v>-</v>
      </c>
      <c r="W55" s="97" t="str">
        <f t="shared" si="42"/>
        <v>-</v>
      </c>
      <c r="X55" s="97" t="str">
        <f t="shared" si="42"/>
        <v>-</v>
      </c>
      <c r="Y55" s="97" t="str">
        <f t="shared" si="42"/>
        <v>-</v>
      </c>
      <c r="Z55" s="97" t="str">
        <f t="shared" si="42"/>
        <v>-</v>
      </c>
      <c r="AA55" s="97" t="str">
        <f t="shared" si="42"/>
        <v>-</v>
      </c>
    </row>
    <row r="56" spans="1:27" hidden="1" outlineLevel="1" x14ac:dyDescent="0.55000000000000004">
      <c r="A56" s="1" t="s">
        <v>63</v>
      </c>
      <c r="B56" s="14">
        <f>B72</f>
        <v>0.246</v>
      </c>
      <c r="C56" s="81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97"/>
      <c r="Z56" s="97"/>
      <c r="AA56" s="97"/>
    </row>
    <row r="57" spans="1:27" hidden="1" outlineLevel="1" x14ac:dyDescent="0.55000000000000004">
      <c r="A57" s="1" t="s">
        <v>59</v>
      </c>
      <c r="B57" s="1"/>
      <c r="C57" s="81"/>
      <c r="D57" s="98">
        <f t="shared" ref="D57:AA57" si="43">D49*$B$35*$B$45*$B$56</f>
        <v>0</v>
      </c>
      <c r="E57" s="98">
        <f t="shared" si="43"/>
        <v>0</v>
      </c>
      <c r="F57" s="98">
        <f t="shared" si="43"/>
        <v>0</v>
      </c>
      <c r="G57" s="98">
        <f t="shared" si="43"/>
        <v>0</v>
      </c>
      <c r="H57" s="98">
        <f t="shared" si="43"/>
        <v>0</v>
      </c>
      <c r="I57" s="98">
        <f t="shared" si="43"/>
        <v>3.8621999999999996</v>
      </c>
      <c r="J57" s="98">
        <f t="shared" si="43"/>
        <v>3.8621999999999996</v>
      </c>
      <c r="K57" s="98">
        <f t="shared" si="43"/>
        <v>3.8621999999999996</v>
      </c>
      <c r="L57" s="98">
        <f t="shared" si="43"/>
        <v>3.8621999999999996</v>
      </c>
      <c r="M57" s="98">
        <f t="shared" si="43"/>
        <v>0</v>
      </c>
      <c r="N57" s="98">
        <f t="shared" si="43"/>
        <v>0</v>
      </c>
      <c r="O57" s="98">
        <f t="shared" si="43"/>
        <v>0</v>
      </c>
      <c r="P57" s="98">
        <f t="shared" si="43"/>
        <v>0</v>
      </c>
      <c r="Q57" s="98">
        <f t="shared" si="43"/>
        <v>0</v>
      </c>
      <c r="R57" s="98">
        <f t="shared" si="43"/>
        <v>0</v>
      </c>
      <c r="S57" s="98">
        <f t="shared" si="43"/>
        <v>0</v>
      </c>
      <c r="T57" s="98">
        <f t="shared" si="43"/>
        <v>0</v>
      </c>
      <c r="U57" s="98">
        <f t="shared" si="43"/>
        <v>0</v>
      </c>
      <c r="V57" s="98">
        <f t="shared" si="43"/>
        <v>0</v>
      </c>
      <c r="W57" s="98">
        <f t="shared" si="43"/>
        <v>0</v>
      </c>
      <c r="X57" s="98">
        <f t="shared" si="43"/>
        <v>0</v>
      </c>
      <c r="Y57" s="98">
        <f t="shared" si="43"/>
        <v>0</v>
      </c>
      <c r="Z57" s="98">
        <f t="shared" si="43"/>
        <v>0</v>
      </c>
      <c r="AA57" s="98">
        <f t="shared" si="43"/>
        <v>0</v>
      </c>
    </row>
    <row r="58" spans="1:27" hidden="1" outlineLevel="1" x14ac:dyDescent="0.55000000000000004">
      <c r="C58" s="2"/>
      <c r="D58" s="2"/>
      <c r="E58" s="3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idden="1" outlineLevel="1" x14ac:dyDescent="0.55000000000000004">
      <c r="A59" s="1"/>
      <c r="B59" s="1"/>
      <c r="C59" s="81"/>
      <c r="D59" s="2"/>
      <c r="E59" s="3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idden="1" outlineLevel="1" x14ac:dyDescent="0.55000000000000004">
      <c r="A60" s="1" t="s">
        <v>39</v>
      </c>
      <c r="B60" s="1">
        <v>2</v>
      </c>
      <c r="C60" s="81"/>
      <c r="D60" s="98">
        <f t="shared" ref="D60:AA60" si="44">D65*D64</f>
        <v>0</v>
      </c>
      <c r="E60" s="98">
        <f t="shared" si="44"/>
        <v>0</v>
      </c>
      <c r="F60" s="98">
        <f t="shared" si="44"/>
        <v>0</v>
      </c>
      <c r="G60" s="98">
        <f t="shared" si="44"/>
        <v>0</v>
      </c>
      <c r="H60" s="98">
        <f t="shared" si="44"/>
        <v>0</v>
      </c>
      <c r="I60" s="98">
        <f t="shared" si="44"/>
        <v>0</v>
      </c>
      <c r="J60" s="98">
        <f t="shared" si="44"/>
        <v>0</v>
      </c>
      <c r="K60" s="98">
        <f t="shared" si="44"/>
        <v>0</v>
      </c>
      <c r="L60" s="98">
        <f t="shared" si="44"/>
        <v>0</v>
      </c>
      <c r="M60" s="98">
        <f t="shared" si="44"/>
        <v>2</v>
      </c>
      <c r="N60" s="98">
        <f t="shared" si="44"/>
        <v>0</v>
      </c>
      <c r="O60" s="98">
        <f t="shared" si="44"/>
        <v>0</v>
      </c>
      <c r="P60" s="98">
        <f t="shared" si="44"/>
        <v>0</v>
      </c>
      <c r="Q60" s="98">
        <f t="shared" si="44"/>
        <v>0</v>
      </c>
      <c r="R60" s="98">
        <f t="shared" si="44"/>
        <v>0</v>
      </c>
      <c r="S60" s="98">
        <f t="shared" si="44"/>
        <v>0</v>
      </c>
      <c r="T60" s="98">
        <f t="shared" si="44"/>
        <v>0</v>
      </c>
      <c r="U60" s="98">
        <f t="shared" si="44"/>
        <v>0</v>
      </c>
      <c r="V60" s="98">
        <f t="shared" si="44"/>
        <v>0</v>
      </c>
      <c r="W60" s="98">
        <f t="shared" si="44"/>
        <v>0</v>
      </c>
      <c r="X60" s="98">
        <f t="shared" si="44"/>
        <v>0</v>
      </c>
      <c r="Y60" s="98">
        <f t="shared" si="44"/>
        <v>0</v>
      </c>
      <c r="Z60" s="98">
        <f t="shared" si="44"/>
        <v>0</v>
      </c>
      <c r="AA60" s="98">
        <f t="shared" si="44"/>
        <v>0</v>
      </c>
    </row>
    <row r="61" spans="1:27" hidden="1" outlineLevel="2" x14ac:dyDescent="0.55000000000000004">
      <c r="A61" s="1" t="s">
        <v>44</v>
      </c>
      <c r="B61" s="1">
        <v>1</v>
      </c>
      <c r="C61" s="81"/>
      <c r="D61" s="2"/>
      <c r="E61" s="3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idden="1" outlineLevel="2" x14ac:dyDescent="0.55000000000000004">
      <c r="A62" s="1" t="s">
        <v>53</v>
      </c>
      <c r="B62" s="1"/>
      <c r="C62" s="81"/>
      <c r="D62" s="97">
        <f t="shared" ref="D62:AA62" si="45">IF(D38+D28+D49&gt;0,0,$B$60/$B$61)</f>
        <v>0</v>
      </c>
      <c r="E62" s="97">
        <f t="shared" si="45"/>
        <v>0</v>
      </c>
      <c r="F62" s="97">
        <f t="shared" si="45"/>
        <v>0</v>
      </c>
      <c r="G62" s="97">
        <f t="shared" si="45"/>
        <v>0</v>
      </c>
      <c r="H62" s="97">
        <f t="shared" si="45"/>
        <v>0</v>
      </c>
      <c r="I62" s="97">
        <f t="shared" si="45"/>
        <v>0</v>
      </c>
      <c r="J62" s="97">
        <f t="shared" si="45"/>
        <v>0</v>
      </c>
      <c r="K62" s="97">
        <f t="shared" si="45"/>
        <v>0</v>
      </c>
      <c r="L62" s="97">
        <f t="shared" si="45"/>
        <v>0</v>
      </c>
      <c r="M62" s="97">
        <f t="shared" si="45"/>
        <v>2</v>
      </c>
      <c r="N62" s="97">
        <f t="shared" si="45"/>
        <v>2</v>
      </c>
      <c r="O62" s="97">
        <f t="shared" si="45"/>
        <v>2</v>
      </c>
      <c r="P62" s="97">
        <f t="shared" si="45"/>
        <v>2</v>
      </c>
      <c r="Q62" s="97">
        <f t="shared" si="45"/>
        <v>2</v>
      </c>
      <c r="R62" s="97">
        <f t="shared" si="45"/>
        <v>2</v>
      </c>
      <c r="S62" s="97">
        <f t="shared" si="45"/>
        <v>2</v>
      </c>
      <c r="T62" s="97">
        <f t="shared" si="45"/>
        <v>2</v>
      </c>
      <c r="U62" s="97">
        <f t="shared" si="45"/>
        <v>2</v>
      </c>
      <c r="V62" s="97">
        <f t="shared" si="45"/>
        <v>2</v>
      </c>
      <c r="W62" s="97">
        <f t="shared" si="45"/>
        <v>2</v>
      </c>
      <c r="X62" s="97">
        <f t="shared" si="45"/>
        <v>2</v>
      </c>
      <c r="Y62" s="97">
        <f t="shared" si="45"/>
        <v>2</v>
      </c>
      <c r="Z62" s="97">
        <f t="shared" si="45"/>
        <v>2</v>
      </c>
      <c r="AA62" s="97">
        <f t="shared" si="45"/>
        <v>2</v>
      </c>
    </row>
    <row r="63" spans="1:27" hidden="1" outlineLevel="2" x14ac:dyDescent="0.55000000000000004">
      <c r="A63" s="1" t="s">
        <v>48</v>
      </c>
      <c r="B63" s="1"/>
      <c r="C63" s="81"/>
      <c r="D63" s="97">
        <f>SUM($C$62:D62)</f>
        <v>0</v>
      </c>
      <c r="E63" s="97">
        <f>SUM($C$62:E62)</f>
        <v>0</v>
      </c>
      <c r="F63" s="97">
        <f>SUM($C$62:F62)</f>
        <v>0</v>
      </c>
      <c r="G63" s="97">
        <f>SUM($C$62:G62)</f>
        <v>0</v>
      </c>
      <c r="H63" s="97">
        <f>SUM($C$62:H62)</f>
        <v>0</v>
      </c>
      <c r="I63" s="97">
        <f>SUM($C$62:I62)</f>
        <v>0</v>
      </c>
      <c r="J63" s="97">
        <f>SUM($C$62:J62)</f>
        <v>0</v>
      </c>
      <c r="K63" s="97">
        <f>SUM($C$62:K62)</f>
        <v>0</v>
      </c>
      <c r="L63" s="97">
        <f>SUM($C$62:L62)</f>
        <v>0</v>
      </c>
      <c r="M63" s="97">
        <f>SUM($C$62:M62)</f>
        <v>2</v>
      </c>
      <c r="N63" s="97">
        <f>SUM($C$62:N62)</f>
        <v>4</v>
      </c>
      <c r="O63" s="97">
        <f>SUM($C$62:O62)</f>
        <v>6</v>
      </c>
      <c r="P63" s="97">
        <f>SUM($C$62:P62)</f>
        <v>8</v>
      </c>
      <c r="Q63" s="97">
        <f>SUM($C$62:Q62)</f>
        <v>10</v>
      </c>
      <c r="R63" s="97">
        <f>SUM($C$62:R62)</f>
        <v>12</v>
      </c>
      <c r="S63" s="97">
        <f>SUM($C$62:S62)</f>
        <v>14</v>
      </c>
      <c r="T63" s="97">
        <f>SUM($C$62:T62)</f>
        <v>16</v>
      </c>
      <c r="U63" s="97">
        <f>SUM($C$62:U62)</f>
        <v>18</v>
      </c>
      <c r="V63" s="97">
        <f>SUM($C$62:V62)</f>
        <v>20</v>
      </c>
      <c r="W63" s="97">
        <f>SUM($C$62:W62)</f>
        <v>22</v>
      </c>
      <c r="X63" s="97">
        <f>SUM($C$62:X62)</f>
        <v>24</v>
      </c>
      <c r="Y63" s="97">
        <f>SUM($C$62:Y62)</f>
        <v>26</v>
      </c>
      <c r="Z63" s="97">
        <f>SUM($C$62:Z62)</f>
        <v>28</v>
      </c>
      <c r="AA63" s="97">
        <f>SUM($C$62:AA62)</f>
        <v>30</v>
      </c>
    </row>
    <row r="64" spans="1:27" hidden="1" outlineLevel="2" x14ac:dyDescent="0.55000000000000004">
      <c r="A64" s="1" t="s">
        <v>37</v>
      </c>
      <c r="B64" s="1"/>
      <c r="C64" s="81"/>
      <c r="D64" s="97">
        <f>IF(SUM($C$62:D62)&gt;$B$60,0,1)</f>
        <v>1</v>
      </c>
      <c r="E64" s="97">
        <f>IF(SUM($C$62:E62)&gt;$B$60,0,1)</f>
        <v>1</v>
      </c>
      <c r="F64" s="97">
        <f>IF(SUM($C$62:F62)&gt;$B$60,0,1)</f>
        <v>1</v>
      </c>
      <c r="G64" s="97">
        <f>IF(SUM($C$62:G62)&gt;$B$60,0,1)</f>
        <v>1</v>
      </c>
      <c r="H64" s="97">
        <f>IF(SUM($C$62:H62)&gt;$B$60,0,1)</f>
        <v>1</v>
      </c>
      <c r="I64" s="97">
        <f>IF(SUM($C$62:I62)&gt;$B$60,0,1)</f>
        <v>1</v>
      </c>
      <c r="J64" s="97">
        <f>IF(SUM($C$62:J62)&gt;$B$60,0,1)</f>
        <v>1</v>
      </c>
      <c r="K64" s="97">
        <f>IF(SUM($C$62:K62)&gt;$B$60,0,1)</f>
        <v>1</v>
      </c>
      <c r="L64" s="97">
        <f>IF(SUM($C$62:L62)&gt;$B$60,0,1)</f>
        <v>1</v>
      </c>
      <c r="M64" s="97">
        <f>IF(SUM($C$62:M62)&gt;$B$60,0,1)</f>
        <v>1</v>
      </c>
      <c r="N64" s="97">
        <f>IF(SUM($C$62:N62)&gt;$B$60,0,1)</f>
        <v>0</v>
      </c>
      <c r="O64" s="97">
        <f>IF(SUM($C$62:O62)&gt;$B$60,0,1)</f>
        <v>0</v>
      </c>
      <c r="P64" s="97">
        <f>IF(SUM($C$62:P62)&gt;$B$60,0,1)</f>
        <v>0</v>
      </c>
      <c r="Q64" s="97">
        <f>IF(SUM($C$62:Q62)&gt;$B$60,0,1)</f>
        <v>0</v>
      </c>
      <c r="R64" s="97">
        <f>IF(SUM($C$62:R62)&gt;$B$60,0,1)</f>
        <v>0</v>
      </c>
      <c r="S64" s="97">
        <f>IF(SUM($C$62:S62)&gt;$B$60,0,1)</f>
        <v>0</v>
      </c>
      <c r="T64" s="97">
        <f>IF(SUM($C$62:T62)&gt;$B$60,0,1)</f>
        <v>0</v>
      </c>
      <c r="U64" s="97">
        <f>IF(SUM($C$62:U62)&gt;$B$60,0,1)</f>
        <v>0</v>
      </c>
      <c r="V64" s="97">
        <f>IF(SUM($C$62:V62)&gt;$B$60,0,1)</f>
        <v>0</v>
      </c>
      <c r="W64" s="97">
        <f>IF(SUM($C$62:W62)&gt;$B$60,0,1)</f>
        <v>0</v>
      </c>
      <c r="X64" s="97">
        <f>IF(SUM($C$62:X62)&gt;$B$60,0,1)</f>
        <v>0</v>
      </c>
      <c r="Y64" s="97">
        <f>IF(SUM($C$62:Y62)&gt;$B$60,0,1)</f>
        <v>0</v>
      </c>
      <c r="Z64" s="97">
        <f>IF(SUM($C$62:Z62)&gt;$B$60,0,1)</f>
        <v>0</v>
      </c>
      <c r="AA64" s="97">
        <f>IF(SUM($C$62:AA62)&gt;$B$60,0,1)</f>
        <v>0</v>
      </c>
    </row>
    <row r="65" spans="1:27" hidden="1" outlineLevel="2" x14ac:dyDescent="0.55000000000000004">
      <c r="A65" s="1" t="s">
        <v>38</v>
      </c>
      <c r="B65" s="1"/>
      <c r="C65" s="81"/>
      <c r="D65" s="97">
        <f t="shared" ref="D65:AA65" si="46">D63-C63</f>
        <v>0</v>
      </c>
      <c r="E65" s="97">
        <f t="shared" si="46"/>
        <v>0</v>
      </c>
      <c r="F65" s="97">
        <f t="shared" si="46"/>
        <v>0</v>
      </c>
      <c r="G65" s="97">
        <f t="shared" si="46"/>
        <v>0</v>
      </c>
      <c r="H65" s="97">
        <f t="shared" si="46"/>
        <v>0</v>
      </c>
      <c r="I65" s="97">
        <f t="shared" si="46"/>
        <v>0</v>
      </c>
      <c r="J65" s="97">
        <f t="shared" si="46"/>
        <v>0</v>
      </c>
      <c r="K65" s="97">
        <f t="shared" si="46"/>
        <v>0</v>
      </c>
      <c r="L65" s="97">
        <f t="shared" si="46"/>
        <v>0</v>
      </c>
      <c r="M65" s="97">
        <f t="shared" si="46"/>
        <v>2</v>
      </c>
      <c r="N65" s="97">
        <f t="shared" si="46"/>
        <v>2</v>
      </c>
      <c r="O65" s="97">
        <f t="shared" si="46"/>
        <v>2</v>
      </c>
      <c r="P65" s="97">
        <f t="shared" si="46"/>
        <v>2</v>
      </c>
      <c r="Q65" s="97">
        <f t="shared" si="46"/>
        <v>2</v>
      </c>
      <c r="R65" s="97">
        <f t="shared" si="46"/>
        <v>2</v>
      </c>
      <c r="S65" s="97">
        <f t="shared" si="46"/>
        <v>2</v>
      </c>
      <c r="T65" s="97">
        <f t="shared" si="46"/>
        <v>2</v>
      </c>
      <c r="U65" s="97">
        <f t="shared" si="46"/>
        <v>2</v>
      </c>
      <c r="V65" s="97">
        <f t="shared" si="46"/>
        <v>2</v>
      </c>
      <c r="W65" s="97">
        <f t="shared" si="46"/>
        <v>2</v>
      </c>
      <c r="X65" s="97">
        <f t="shared" si="46"/>
        <v>2</v>
      </c>
      <c r="Y65" s="97">
        <f t="shared" si="46"/>
        <v>2</v>
      </c>
      <c r="Z65" s="97">
        <f t="shared" si="46"/>
        <v>2</v>
      </c>
      <c r="AA65" s="97">
        <f t="shared" si="46"/>
        <v>2</v>
      </c>
    </row>
    <row r="66" spans="1:27" hidden="1" outlineLevel="1" x14ac:dyDescent="0.55000000000000004">
      <c r="A66" s="1" t="s">
        <v>3</v>
      </c>
      <c r="B66" s="1"/>
      <c r="C66" s="81"/>
      <c r="D66" s="97" t="str">
        <f t="shared" ref="D66:AA66" si="47">IF(D60&gt;0,"Approval","-")</f>
        <v>-</v>
      </c>
      <c r="E66" s="97" t="str">
        <f t="shared" si="47"/>
        <v>-</v>
      </c>
      <c r="F66" s="97" t="str">
        <f t="shared" si="47"/>
        <v>-</v>
      </c>
      <c r="G66" s="97" t="str">
        <f t="shared" si="47"/>
        <v>-</v>
      </c>
      <c r="H66" s="97" t="str">
        <f t="shared" si="47"/>
        <v>-</v>
      </c>
      <c r="I66" s="97" t="str">
        <f t="shared" si="47"/>
        <v>-</v>
      </c>
      <c r="J66" s="97" t="str">
        <f t="shared" si="47"/>
        <v>-</v>
      </c>
      <c r="K66" s="97" t="str">
        <f t="shared" si="47"/>
        <v>-</v>
      </c>
      <c r="L66" s="97" t="str">
        <f t="shared" si="47"/>
        <v>-</v>
      </c>
      <c r="M66" s="97" t="str">
        <f t="shared" si="47"/>
        <v>Approval</v>
      </c>
      <c r="N66" s="97" t="str">
        <f t="shared" si="47"/>
        <v>-</v>
      </c>
      <c r="O66" s="97" t="str">
        <f t="shared" si="47"/>
        <v>-</v>
      </c>
      <c r="P66" s="97" t="str">
        <f t="shared" si="47"/>
        <v>-</v>
      </c>
      <c r="Q66" s="97" t="str">
        <f t="shared" si="47"/>
        <v>-</v>
      </c>
      <c r="R66" s="97" t="str">
        <f t="shared" si="47"/>
        <v>-</v>
      </c>
      <c r="S66" s="97" t="str">
        <f t="shared" si="47"/>
        <v>-</v>
      </c>
      <c r="T66" s="97" t="str">
        <f t="shared" si="47"/>
        <v>-</v>
      </c>
      <c r="U66" s="97" t="str">
        <f t="shared" si="47"/>
        <v>-</v>
      </c>
      <c r="V66" s="97" t="str">
        <f t="shared" si="47"/>
        <v>-</v>
      </c>
      <c r="W66" s="97" t="str">
        <f t="shared" si="47"/>
        <v>-</v>
      </c>
      <c r="X66" s="97" t="str">
        <f t="shared" si="47"/>
        <v>-</v>
      </c>
      <c r="Y66" s="97" t="str">
        <f t="shared" si="47"/>
        <v>-</v>
      </c>
      <c r="Z66" s="97" t="str">
        <f t="shared" si="47"/>
        <v>-</v>
      </c>
      <c r="AA66" s="97" t="str">
        <f t="shared" si="47"/>
        <v>-</v>
      </c>
    </row>
    <row r="67" spans="1:27" hidden="1" outlineLevel="1" x14ac:dyDescent="0.55000000000000004">
      <c r="A67" s="1" t="s">
        <v>64</v>
      </c>
      <c r="B67" s="14">
        <f>B73</f>
        <v>0.40100000000000002</v>
      </c>
      <c r="C67" s="81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97"/>
      <c r="V67" s="97"/>
      <c r="W67" s="97"/>
      <c r="X67" s="97"/>
      <c r="Y67" s="97"/>
      <c r="Z67" s="97"/>
      <c r="AA67" s="97"/>
    </row>
    <row r="68" spans="1:27" hidden="1" outlineLevel="1" x14ac:dyDescent="0.55000000000000004">
      <c r="A68" s="1" t="s">
        <v>60</v>
      </c>
      <c r="B68" s="1"/>
      <c r="C68" s="81"/>
      <c r="D68" s="98">
        <f t="shared" ref="D68:AA68" si="48">D60*$B$35*$B$45*$B$56*$B$67</f>
        <v>0</v>
      </c>
      <c r="E68" s="98">
        <f t="shared" si="48"/>
        <v>0</v>
      </c>
      <c r="F68" s="98">
        <f t="shared" si="48"/>
        <v>0</v>
      </c>
      <c r="G68" s="98">
        <f t="shared" si="48"/>
        <v>0</v>
      </c>
      <c r="H68" s="98">
        <f t="shared" si="48"/>
        <v>0</v>
      </c>
      <c r="I68" s="98">
        <f t="shared" si="48"/>
        <v>0</v>
      </c>
      <c r="J68" s="98">
        <f t="shared" si="48"/>
        <v>0</v>
      </c>
      <c r="K68" s="98">
        <f t="shared" si="48"/>
        <v>0</v>
      </c>
      <c r="L68" s="98">
        <f t="shared" si="48"/>
        <v>0</v>
      </c>
      <c r="M68" s="98">
        <f t="shared" si="48"/>
        <v>0.12389937599999999</v>
      </c>
      <c r="N68" s="98">
        <f t="shared" si="48"/>
        <v>0</v>
      </c>
      <c r="O68" s="98">
        <f t="shared" si="48"/>
        <v>0</v>
      </c>
      <c r="P68" s="98">
        <f t="shared" si="48"/>
        <v>0</v>
      </c>
      <c r="Q68" s="98">
        <f t="shared" si="48"/>
        <v>0</v>
      </c>
      <c r="R68" s="98">
        <f t="shared" si="48"/>
        <v>0</v>
      </c>
      <c r="S68" s="98">
        <f t="shared" si="48"/>
        <v>0</v>
      </c>
      <c r="T68" s="98">
        <f t="shared" si="48"/>
        <v>0</v>
      </c>
      <c r="U68" s="98">
        <f t="shared" si="48"/>
        <v>0</v>
      </c>
      <c r="V68" s="98">
        <f t="shared" si="48"/>
        <v>0</v>
      </c>
      <c r="W68" s="98">
        <f t="shared" si="48"/>
        <v>0</v>
      </c>
      <c r="X68" s="98">
        <f t="shared" si="48"/>
        <v>0</v>
      </c>
      <c r="Y68" s="98">
        <f t="shared" si="48"/>
        <v>0</v>
      </c>
      <c r="Z68" s="98">
        <f t="shared" si="48"/>
        <v>0</v>
      </c>
      <c r="AA68" s="98">
        <f t="shared" si="48"/>
        <v>0</v>
      </c>
    </row>
    <row r="69" spans="1:27" ht="12" hidden="1" outlineLevel="1" x14ac:dyDescent="0.6">
      <c r="A69" s="17"/>
      <c r="B69" s="1"/>
      <c r="C69" s="81"/>
      <c r="D69" s="46"/>
      <c r="E69" s="46"/>
      <c r="F69" s="46"/>
      <c r="G69" s="46"/>
      <c r="H69" s="46"/>
      <c r="I69" s="46"/>
      <c r="J69" s="46"/>
      <c r="K69" s="46"/>
      <c r="L69" s="46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</row>
    <row r="70" spans="1:27" ht="12" hidden="1" outlineLevel="1" x14ac:dyDescent="0.6">
      <c r="A70" s="17" t="s">
        <v>33</v>
      </c>
      <c r="B70" s="1"/>
      <c r="C70" s="81"/>
      <c r="D70" s="46"/>
      <c r="E70" s="46"/>
      <c r="F70" s="46"/>
      <c r="G70" s="46"/>
      <c r="H70" s="46"/>
      <c r="I70" s="46"/>
      <c r="J70" s="46"/>
      <c r="K70" s="46"/>
      <c r="L70" s="46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</row>
    <row r="71" spans="1:27" hidden="1" outlineLevel="1" x14ac:dyDescent="0.55000000000000004">
      <c r="A71" s="1" t="s">
        <v>29</v>
      </c>
      <c r="B71" s="14">
        <v>0.628</v>
      </c>
      <c r="C71" s="81"/>
      <c r="D71" s="46"/>
      <c r="E71" s="46"/>
      <c r="F71" s="46"/>
      <c r="G71" s="46"/>
      <c r="H71" s="46"/>
      <c r="I71" s="46"/>
      <c r="J71" s="46"/>
      <c r="K71" s="46"/>
      <c r="L71" s="46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</row>
    <row r="72" spans="1:27" hidden="1" outlineLevel="1" x14ac:dyDescent="0.55000000000000004">
      <c r="A72" s="1" t="s">
        <v>30</v>
      </c>
      <c r="B72" s="14">
        <v>0.246</v>
      </c>
      <c r="C72" s="81"/>
      <c r="D72" s="46"/>
      <c r="E72" s="46"/>
      <c r="F72" s="46"/>
      <c r="G72" s="46"/>
      <c r="H72" s="46"/>
      <c r="I72" s="46"/>
      <c r="J72" s="46"/>
      <c r="K72" s="46"/>
      <c r="L72" s="46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</row>
    <row r="73" spans="1:27" hidden="1" outlineLevel="1" x14ac:dyDescent="0.55000000000000004">
      <c r="A73" s="1" t="s">
        <v>31</v>
      </c>
      <c r="B73" s="14">
        <v>0.40100000000000002</v>
      </c>
      <c r="C73" s="81"/>
      <c r="D73" s="46"/>
      <c r="E73" s="46"/>
      <c r="F73" s="46"/>
      <c r="G73" s="46"/>
      <c r="H73" s="46"/>
      <c r="I73" s="46"/>
      <c r="J73" s="46"/>
      <c r="K73" s="46"/>
      <c r="L73" s="46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</row>
    <row r="74" spans="1:27" hidden="1" outlineLevel="1" x14ac:dyDescent="0.55000000000000004">
      <c r="A74" s="1" t="s">
        <v>32</v>
      </c>
      <c r="B74" s="14">
        <v>0.82399999999999995</v>
      </c>
      <c r="C74" s="81"/>
      <c r="D74" s="46"/>
      <c r="E74" s="46"/>
      <c r="F74" s="46"/>
      <c r="G74" s="46"/>
      <c r="H74" s="46"/>
      <c r="I74" s="46"/>
      <c r="J74" s="46"/>
      <c r="K74" s="46"/>
      <c r="L74" s="46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</row>
    <row r="75" spans="1:27" ht="12" collapsed="1" x14ac:dyDescent="0.6">
      <c r="A75" s="17"/>
      <c r="B75" s="1"/>
      <c r="C75" s="81"/>
      <c r="D75" s="46"/>
      <c r="E75" s="46"/>
      <c r="F75" s="46"/>
      <c r="G75" s="46"/>
      <c r="H75" s="46"/>
      <c r="I75" s="46"/>
      <c r="J75" s="46"/>
      <c r="K75" s="46"/>
      <c r="L75" s="46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</row>
    <row r="76" spans="1:27" ht="12" x14ac:dyDescent="0.6">
      <c r="A76" s="12" t="s">
        <v>20</v>
      </c>
      <c r="B76" s="12"/>
      <c r="C76" s="80"/>
      <c r="D76" s="56">
        <f t="shared" ref="D76:AA76" si="49">D20-D26-D24</f>
        <v>-15</v>
      </c>
      <c r="E76" s="56">
        <f t="shared" si="49"/>
        <v>-15</v>
      </c>
      <c r="F76" s="56">
        <f t="shared" si="49"/>
        <v>-8.3733333333333331</v>
      </c>
      <c r="G76" s="56">
        <f t="shared" si="49"/>
        <v>-8.3733333333333331</v>
      </c>
      <c r="H76" s="56">
        <f t="shared" si="49"/>
        <v>-8.3733333333333331</v>
      </c>
      <c r="I76" s="56">
        <f t="shared" si="49"/>
        <v>-3.8621999999999996</v>
      </c>
      <c r="J76" s="56">
        <f t="shared" si="49"/>
        <v>-3.8621999999999996</v>
      </c>
      <c r="K76" s="56">
        <f t="shared" si="49"/>
        <v>-3.8621999999999996</v>
      </c>
      <c r="L76" s="56">
        <f t="shared" si="49"/>
        <v>-3.8621999999999996</v>
      </c>
      <c r="M76" s="56">
        <f t="shared" si="49"/>
        <v>41.989498526400013</v>
      </c>
      <c r="N76" s="56">
        <f t="shared" si="49"/>
        <v>84.22679580480002</v>
      </c>
      <c r="O76" s="56">
        <f t="shared" si="49"/>
        <v>126.34019370719999</v>
      </c>
      <c r="P76" s="56">
        <f t="shared" si="49"/>
        <v>168.45359160960004</v>
      </c>
      <c r="Q76" s="56">
        <f t="shared" si="49"/>
        <v>210.56698951199996</v>
      </c>
      <c r="R76" s="56">
        <f t="shared" si="49"/>
        <v>252.68038741439997</v>
      </c>
      <c r="S76" s="56">
        <f t="shared" si="49"/>
        <v>294.79378531679998</v>
      </c>
      <c r="T76" s="56">
        <f t="shared" si="49"/>
        <v>336.90718321920008</v>
      </c>
      <c r="U76" s="56">
        <f t="shared" si="49"/>
        <v>379.0205811216</v>
      </c>
      <c r="V76" s="56">
        <f t="shared" si="49"/>
        <v>421.13397902399993</v>
      </c>
      <c r="W76" s="56">
        <f t="shared" si="49"/>
        <v>421.13397902399993</v>
      </c>
      <c r="X76" s="56">
        <f t="shared" si="49"/>
        <v>210.56698951199996</v>
      </c>
      <c r="Y76" s="56">
        <f t="shared" si="49"/>
        <v>84.22679580480002</v>
      </c>
      <c r="Z76" s="56">
        <f t="shared" si="49"/>
        <v>42.11339790240001</v>
      </c>
      <c r="AA76" s="56">
        <f t="shared" si="49"/>
        <v>21.056698951200005</v>
      </c>
    </row>
    <row r="77" spans="1:27" x14ac:dyDescent="0.55000000000000004">
      <c r="A77" s="13" t="s">
        <v>10</v>
      </c>
      <c r="B77" s="1"/>
      <c r="C77" s="81"/>
      <c r="D77" s="54" t="str">
        <f t="shared" ref="D77:AA77" si="50">IFERROR(D76/D16,"-")</f>
        <v>-</v>
      </c>
      <c r="E77" s="54" t="str">
        <f t="shared" si="50"/>
        <v>-</v>
      </c>
      <c r="F77" s="54" t="str">
        <f t="shared" si="50"/>
        <v>-</v>
      </c>
      <c r="G77" s="54" t="str">
        <f t="shared" si="50"/>
        <v>-</v>
      </c>
      <c r="H77" s="54" t="str">
        <f t="shared" si="50"/>
        <v>-</v>
      </c>
      <c r="I77" s="54" t="str">
        <f t="shared" si="50"/>
        <v>-</v>
      </c>
      <c r="J77" s="54" t="str">
        <f t="shared" si="50"/>
        <v>-</v>
      </c>
      <c r="K77" s="54" t="str">
        <f t="shared" si="50"/>
        <v>-</v>
      </c>
      <c r="L77" s="54" t="str">
        <f t="shared" si="50"/>
        <v>-</v>
      </c>
      <c r="M77" s="54">
        <f t="shared" si="50"/>
        <v>0.54838187702265384</v>
      </c>
      <c r="N77" s="54">
        <f t="shared" si="50"/>
        <v>0.55000000000000004</v>
      </c>
      <c r="O77" s="54">
        <f t="shared" si="50"/>
        <v>0.55000000000000004</v>
      </c>
      <c r="P77" s="54">
        <f t="shared" si="50"/>
        <v>0.55000000000000004</v>
      </c>
      <c r="Q77" s="54">
        <f t="shared" si="50"/>
        <v>0.54999999999999993</v>
      </c>
      <c r="R77" s="54">
        <f t="shared" si="50"/>
        <v>0.55000000000000004</v>
      </c>
      <c r="S77" s="54">
        <f t="shared" si="50"/>
        <v>0.55000000000000004</v>
      </c>
      <c r="T77" s="54">
        <f t="shared" si="50"/>
        <v>0.55000000000000004</v>
      </c>
      <c r="U77" s="54">
        <f t="shared" si="50"/>
        <v>0.55000000000000004</v>
      </c>
      <c r="V77" s="54">
        <f t="shared" si="50"/>
        <v>0.54999999999999993</v>
      </c>
      <c r="W77" s="54">
        <f t="shared" si="50"/>
        <v>0.54999999999999993</v>
      </c>
      <c r="X77" s="54">
        <f t="shared" si="50"/>
        <v>0.54999999999999993</v>
      </c>
      <c r="Y77" s="54">
        <f t="shared" si="50"/>
        <v>0.55000000000000004</v>
      </c>
      <c r="Z77" s="54">
        <f t="shared" si="50"/>
        <v>0.55000000000000004</v>
      </c>
      <c r="AA77" s="54">
        <f t="shared" si="50"/>
        <v>0.55000000000000004</v>
      </c>
    </row>
    <row r="78" spans="1:27" ht="12" customHeight="1" x14ac:dyDescent="0.55000000000000004">
      <c r="A78" s="1"/>
      <c r="B78" s="1"/>
      <c r="C78" s="81"/>
      <c r="D78" s="46"/>
      <c r="E78" s="46"/>
      <c r="F78" s="46"/>
      <c r="G78" s="46"/>
      <c r="H78" s="46"/>
      <c r="I78" s="46"/>
      <c r="J78" s="46"/>
      <c r="K78" s="46"/>
      <c r="L78" s="46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</row>
    <row r="79" spans="1:27" ht="12" customHeight="1" x14ac:dyDescent="0.55000000000000004">
      <c r="A79" s="15" t="s">
        <v>12</v>
      </c>
      <c r="B79" s="28">
        <v>0.26</v>
      </c>
      <c r="C79" s="86"/>
      <c r="D79" s="91">
        <f t="shared" ref="D79:L79" si="51">$B$79*D76</f>
        <v>-3.9000000000000004</v>
      </c>
      <c r="E79" s="91">
        <f t="shared" si="51"/>
        <v>-3.9000000000000004</v>
      </c>
      <c r="F79" s="91">
        <f t="shared" si="51"/>
        <v>-2.1770666666666667</v>
      </c>
      <c r="G79" s="91">
        <f t="shared" si="51"/>
        <v>-2.1770666666666667</v>
      </c>
      <c r="H79" s="91">
        <f t="shared" si="51"/>
        <v>-2.1770666666666667</v>
      </c>
      <c r="I79" s="91">
        <f t="shared" si="51"/>
        <v>-1.0041719999999998</v>
      </c>
      <c r="J79" s="91">
        <f t="shared" si="51"/>
        <v>-1.0041719999999998</v>
      </c>
      <c r="K79" s="91">
        <f t="shared" si="51"/>
        <v>-1.0041719999999998</v>
      </c>
      <c r="L79" s="91">
        <f t="shared" si="51"/>
        <v>-1.0041719999999998</v>
      </c>
      <c r="M79" s="91">
        <f t="shared" ref="M79:T79" si="52">$B$79*M76</f>
        <v>10.917269616864004</v>
      </c>
      <c r="N79" s="91">
        <f t="shared" si="52"/>
        <v>21.898966909248006</v>
      </c>
      <c r="O79" s="91">
        <f t="shared" si="52"/>
        <v>32.848450363871997</v>
      </c>
      <c r="P79" s="91">
        <f t="shared" si="52"/>
        <v>43.797933818496013</v>
      </c>
      <c r="Q79" s="91">
        <f t="shared" si="52"/>
        <v>54.747417273119993</v>
      </c>
      <c r="R79" s="91">
        <f t="shared" si="52"/>
        <v>65.696900727743994</v>
      </c>
      <c r="S79" s="91">
        <f t="shared" si="52"/>
        <v>76.646384182367996</v>
      </c>
      <c r="T79" s="91">
        <f t="shared" si="52"/>
        <v>87.595867636992025</v>
      </c>
      <c r="U79" s="91">
        <f t="shared" ref="U79:V79" si="53">$B$79*U76</f>
        <v>98.545351091615998</v>
      </c>
      <c r="V79" s="91">
        <f t="shared" si="53"/>
        <v>109.49483454623999</v>
      </c>
      <c r="W79" s="91">
        <f t="shared" ref="W79:X79" si="54">$B$79*W76</f>
        <v>109.49483454623999</v>
      </c>
      <c r="X79" s="91">
        <f t="shared" si="54"/>
        <v>54.747417273119993</v>
      </c>
      <c r="Y79" s="91">
        <f>$B$79*Y76</f>
        <v>21.898966909248006</v>
      </c>
      <c r="Z79" s="91">
        <f t="shared" ref="Z79:AA79" si="55">$B$79*Z76</f>
        <v>10.949483454624003</v>
      </c>
      <c r="AA79" s="91">
        <f t="shared" si="55"/>
        <v>5.4747417273120016</v>
      </c>
    </row>
    <row r="80" spans="1:27" ht="12" customHeight="1" x14ac:dyDescent="0.55000000000000004">
      <c r="A80" s="1"/>
      <c r="B80" s="1"/>
      <c r="C80" s="81"/>
      <c r="D80" s="46"/>
      <c r="E80" s="46"/>
      <c r="F80" s="46"/>
      <c r="G80" s="46"/>
      <c r="H80" s="46"/>
      <c r="I80" s="46"/>
      <c r="J80" s="46"/>
      <c r="K80" s="46"/>
      <c r="L80" s="46"/>
      <c r="M80" s="47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</row>
    <row r="81" spans="1:27" ht="12" x14ac:dyDescent="0.6">
      <c r="A81" s="17" t="s">
        <v>13</v>
      </c>
      <c r="B81" s="1"/>
      <c r="C81" s="81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</row>
    <row r="82" spans="1:27" ht="12" customHeight="1" x14ac:dyDescent="0.55000000000000004">
      <c r="A82" s="1" t="s">
        <v>14</v>
      </c>
      <c r="B82" s="22">
        <v>0.15</v>
      </c>
      <c r="C82" s="82"/>
      <c r="D82" s="35">
        <f t="shared" ref="D82:AA82" si="56">$B$82*D16</f>
        <v>0</v>
      </c>
      <c r="E82" s="35">
        <f t="shared" si="56"/>
        <v>0</v>
      </c>
      <c r="F82" s="35">
        <f t="shared" si="56"/>
        <v>0</v>
      </c>
      <c r="G82" s="35">
        <f t="shared" si="56"/>
        <v>0</v>
      </c>
      <c r="H82" s="35">
        <f t="shared" si="56"/>
        <v>0</v>
      </c>
      <c r="I82" s="35">
        <f t="shared" si="56"/>
        <v>0</v>
      </c>
      <c r="J82" s="35">
        <f t="shared" si="56"/>
        <v>0</v>
      </c>
      <c r="K82" s="35">
        <f t="shared" si="56"/>
        <v>0</v>
      </c>
      <c r="L82" s="35">
        <f t="shared" si="56"/>
        <v>0</v>
      </c>
      <c r="M82" s="35">
        <f t="shared" si="56"/>
        <v>11.485472155200002</v>
      </c>
      <c r="N82" s="35">
        <f t="shared" si="56"/>
        <v>22.970944310400004</v>
      </c>
      <c r="O82" s="35">
        <f t="shared" si="56"/>
        <v>34.456416465599993</v>
      </c>
      <c r="P82" s="35">
        <f t="shared" si="56"/>
        <v>45.941888620800007</v>
      </c>
      <c r="Q82" s="35">
        <f t="shared" si="56"/>
        <v>57.427360775999993</v>
      </c>
      <c r="R82" s="35">
        <f t="shared" si="56"/>
        <v>68.912832931199986</v>
      </c>
      <c r="S82" s="35">
        <f t="shared" si="56"/>
        <v>80.398305086399986</v>
      </c>
      <c r="T82" s="35">
        <f t="shared" si="56"/>
        <v>91.883777241600015</v>
      </c>
      <c r="U82" s="35">
        <f t="shared" si="56"/>
        <v>103.3692493968</v>
      </c>
      <c r="V82" s="35">
        <f t="shared" si="56"/>
        <v>114.85472155199999</v>
      </c>
      <c r="W82" s="35">
        <f t="shared" si="56"/>
        <v>114.85472155199999</v>
      </c>
      <c r="X82" s="35">
        <f t="shared" si="56"/>
        <v>57.427360775999993</v>
      </c>
      <c r="Y82" s="35">
        <f t="shared" si="56"/>
        <v>22.970944310400004</v>
      </c>
      <c r="Z82" s="35">
        <f t="shared" si="56"/>
        <v>11.485472155200002</v>
      </c>
      <c r="AA82" s="35">
        <f t="shared" si="56"/>
        <v>5.7427360776000009</v>
      </c>
    </row>
    <row r="83" spans="1:27" ht="12" customHeight="1" x14ac:dyDescent="0.6">
      <c r="A83" s="12" t="s">
        <v>15</v>
      </c>
      <c r="B83" s="12"/>
      <c r="C83" s="80"/>
      <c r="D83" s="56">
        <f t="shared" ref="D83:M83" si="57">D82-C82</f>
        <v>0</v>
      </c>
      <c r="E83" s="56">
        <f t="shared" si="57"/>
        <v>0</v>
      </c>
      <c r="F83" s="56">
        <f t="shared" si="57"/>
        <v>0</v>
      </c>
      <c r="G83" s="56">
        <f t="shared" si="57"/>
        <v>0</v>
      </c>
      <c r="H83" s="56">
        <f t="shared" si="57"/>
        <v>0</v>
      </c>
      <c r="I83" s="56">
        <f t="shared" si="57"/>
        <v>0</v>
      </c>
      <c r="J83" s="56">
        <f t="shared" si="57"/>
        <v>0</v>
      </c>
      <c r="K83" s="56">
        <f t="shared" si="57"/>
        <v>0</v>
      </c>
      <c r="L83" s="56">
        <f t="shared" si="57"/>
        <v>0</v>
      </c>
      <c r="M83" s="56">
        <f t="shared" si="57"/>
        <v>11.485472155200002</v>
      </c>
      <c r="N83" s="56">
        <f t="shared" ref="N83:AA83" si="58">N82-M82</f>
        <v>11.485472155200002</v>
      </c>
      <c r="O83" s="56">
        <f t="shared" si="58"/>
        <v>11.485472155199989</v>
      </c>
      <c r="P83" s="56">
        <f t="shared" si="58"/>
        <v>11.485472155200014</v>
      </c>
      <c r="Q83" s="56">
        <f t="shared" si="58"/>
        <v>11.485472155199986</v>
      </c>
      <c r="R83" s="56">
        <f t="shared" si="58"/>
        <v>11.485472155199993</v>
      </c>
      <c r="S83" s="56">
        <f t="shared" si="58"/>
        <v>11.4854721552</v>
      </c>
      <c r="T83" s="56">
        <f t="shared" si="58"/>
        <v>11.485472155200029</v>
      </c>
      <c r="U83" s="56">
        <f t="shared" si="58"/>
        <v>11.485472155199986</v>
      </c>
      <c r="V83" s="56">
        <f t="shared" si="58"/>
        <v>11.485472155199986</v>
      </c>
      <c r="W83" s="56">
        <f t="shared" si="58"/>
        <v>0</v>
      </c>
      <c r="X83" s="56">
        <f t="shared" si="58"/>
        <v>-57.427360775999993</v>
      </c>
      <c r="Y83" s="56">
        <f t="shared" si="58"/>
        <v>-34.456416465599986</v>
      </c>
      <c r="Z83" s="56">
        <f t="shared" si="58"/>
        <v>-11.485472155200002</v>
      </c>
      <c r="AA83" s="56">
        <f t="shared" si="58"/>
        <v>-5.7427360776000009</v>
      </c>
    </row>
    <row r="84" spans="1:27" ht="12" x14ac:dyDescent="0.6">
      <c r="A84" s="17"/>
      <c r="B84" s="20"/>
      <c r="C84" s="83"/>
      <c r="D84" s="57"/>
      <c r="E84" s="57"/>
      <c r="F84" s="57"/>
      <c r="G84" s="57"/>
      <c r="H84" s="57"/>
      <c r="I84" s="57"/>
      <c r="J84" s="57"/>
      <c r="K84" s="57"/>
      <c r="L84" s="57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</row>
    <row r="85" spans="1:27" ht="12" x14ac:dyDescent="0.6">
      <c r="A85" s="12" t="s">
        <v>67</v>
      </c>
      <c r="B85" s="1"/>
      <c r="C85" s="87"/>
      <c r="D85" s="56">
        <f t="shared" ref="D85:M85" si="59">D76-D79-D83</f>
        <v>-11.1</v>
      </c>
      <c r="E85" s="56">
        <f t="shared" si="59"/>
        <v>-11.1</v>
      </c>
      <c r="F85" s="56">
        <f t="shared" si="59"/>
        <v>-6.1962666666666664</v>
      </c>
      <c r="G85" s="56">
        <f t="shared" si="59"/>
        <v>-6.1962666666666664</v>
      </c>
      <c r="H85" s="56">
        <f t="shared" si="59"/>
        <v>-6.1962666666666664</v>
      </c>
      <c r="I85" s="56">
        <f t="shared" si="59"/>
        <v>-2.858028</v>
      </c>
      <c r="J85" s="56">
        <f t="shared" si="59"/>
        <v>-2.858028</v>
      </c>
      <c r="K85" s="56">
        <f t="shared" si="59"/>
        <v>-2.858028</v>
      </c>
      <c r="L85" s="56">
        <f t="shared" si="59"/>
        <v>-2.858028</v>
      </c>
      <c r="M85" s="56">
        <f t="shared" si="59"/>
        <v>19.586756754336008</v>
      </c>
      <c r="N85" s="56">
        <f t="shared" ref="N85:AA85" si="60">N76-N79-N83</f>
        <v>50.842356740352017</v>
      </c>
      <c r="O85" s="56">
        <f t="shared" si="60"/>
        <v>82.006271188127997</v>
      </c>
      <c r="P85" s="56">
        <f t="shared" si="60"/>
        <v>113.17018563590402</v>
      </c>
      <c r="Q85" s="56">
        <f t="shared" si="60"/>
        <v>144.33410008367997</v>
      </c>
      <c r="R85" s="56">
        <f t="shared" si="60"/>
        <v>175.49801453145596</v>
      </c>
      <c r="S85" s="56">
        <f t="shared" si="60"/>
        <v>206.66192897923199</v>
      </c>
      <c r="T85" s="56">
        <f t="shared" si="60"/>
        <v>237.82584342700804</v>
      </c>
      <c r="U85" s="56">
        <f t="shared" si="60"/>
        <v>268.989757874784</v>
      </c>
      <c r="V85" s="56">
        <f t="shared" si="60"/>
        <v>300.15367232255994</v>
      </c>
      <c r="W85" s="56">
        <f t="shared" si="60"/>
        <v>311.63914447775994</v>
      </c>
      <c r="X85" s="56">
        <f t="shared" si="60"/>
        <v>213.24693301487997</v>
      </c>
      <c r="Y85" s="56">
        <f t="shared" si="60"/>
        <v>96.784245361152003</v>
      </c>
      <c r="Z85" s="56">
        <f t="shared" si="60"/>
        <v>42.649386602976008</v>
      </c>
      <c r="AA85" s="56">
        <f t="shared" si="60"/>
        <v>21.324693301488004</v>
      </c>
    </row>
    <row r="86" spans="1:27" x14ac:dyDescent="0.55000000000000004">
      <c r="A86" s="1"/>
      <c r="B86" s="1"/>
      <c r="C86" s="81"/>
      <c r="D86" s="46"/>
      <c r="E86" s="46"/>
      <c r="F86" s="46"/>
      <c r="G86" s="46"/>
      <c r="H86" s="46"/>
      <c r="I86" s="46"/>
      <c r="J86" s="46"/>
      <c r="K86" s="46"/>
      <c r="L86" s="46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</row>
    <row r="87" spans="1:27" x14ac:dyDescent="0.55000000000000004">
      <c r="A87" s="1" t="s">
        <v>16</v>
      </c>
      <c r="B87" s="1"/>
      <c r="C87" s="81"/>
      <c r="D87" s="59">
        <f>YEARFRAC(B1,B2)</f>
        <v>1</v>
      </c>
      <c r="E87" s="59">
        <v>1</v>
      </c>
      <c r="F87" s="59">
        <v>1</v>
      </c>
      <c r="G87" s="59">
        <v>1</v>
      </c>
      <c r="H87" s="59">
        <v>1</v>
      </c>
      <c r="I87" s="59">
        <v>1</v>
      </c>
      <c r="J87" s="59">
        <v>1</v>
      </c>
      <c r="K87" s="59">
        <v>1</v>
      </c>
      <c r="L87" s="59">
        <v>1</v>
      </c>
      <c r="M87" s="59">
        <v>1</v>
      </c>
      <c r="N87" s="59">
        <v>1</v>
      </c>
      <c r="O87" s="59">
        <v>1</v>
      </c>
      <c r="P87" s="59">
        <v>1</v>
      </c>
      <c r="Q87" s="59">
        <v>1</v>
      </c>
      <c r="R87" s="59">
        <v>1</v>
      </c>
      <c r="S87" s="59">
        <v>1</v>
      </c>
      <c r="T87" s="59">
        <v>1</v>
      </c>
      <c r="U87" s="59">
        <v>1</v>
      </c>
      <c r="V87" s="59">
        <v>1</v>
      </c>
      <c r="W87" s="59">
        <v>1</v>
      </c>
      <c r="X87" s="59">
        <v>1</v>
      </c>
      <c r="Y87" s="59">
        <v>1</v>
      </c>
      <c r="Z87" s="59">
        <v>1</v>
      </c>
      <c r="AA87" s="59">
        <v>1</v>
      </c>
    </row>
    <row r="88" spans="1:27" x14ac:dyDescent="0.55000000000000004">
      <c r="A88" s="1" t="s">
        <v>17</v>
      </c>
      <c r="B88" s="1"/>
      <c r="C88" s="81"/>
      <c r="D88" s="92">
        <f>D87/2</f>
        <v>0.5</v>
      </c>
      <c r="E88" s="92">
        <f>D87+0.5</f>
        <v>1.5</v>
      </c>
      <c r="F88" s="92">
        <f>E88+1</f>
        <v>2.5</v>
      </c>
      <c r="G88" s="92">
        <f t="shared" ref="G88:AA88" si="61">F88+1</f>
        <v>3.5</v>
      </c>
      <c r="H88" s="92">
        <f t="shared" si="61"/>
        <v>4.5</v>
      </c>
      <c r="I88" s="92">
        <f t="shared" si="61"/>
        <v>5.5</v>
      </c>
      <c r="J88" s="92">
        <f t="shared" si="61"/>
        <v>6.5</v>
      </c>
      <c r="K88" s="92">
        <f t="shared" si="61"/>
        <v>7.5</v>
      </c>
      <c r="L88" s="92">
        <f t="shared" si="61"/>
        <v>8.5</v>
      </c>
      <c r="M88" s="92">
        <f t="shared" si="61"/>
        <v>9.5</v>
      </c>
      <c r="N88" s="92">
        <f t="shared" si="61"/>
        <v>10.5</v>
      </c>
      <c r="O88" s="92">
        <f t="shared" si="61"/>
        <v>11.5</v>
      </c>
      <c r="P88" s="92">
        <f t="shared" si="61"/>
        <v>12.5</v>
      </c>
      <c r="Q88" s="92">
        <f t="shared" si="61"/>
        <v>13.5</v>
      </c>
      <c r="R88" s="92">
        <f t="shared" si="61"/>
        <v>14.5</v>
      </c>
      <c r="S88" s="92">
        <f t="shared" si="61"/>
        <v>15.5</v>
      </c>
      <c r="T88" s="92">
        <f t="shared" si="61"/>
        <v>16.5</v>
      </c>
      <c r="U88" s="92">
        <f t="shared" si="61"/>
        <v>17.5</v>
      </c>
      <c r="V88" s="92">
        <f t="shared" si="61"/>
        <v>18.5</v>
      </c>
      <c r="W88" s="92">
        <f t="shared" si="61"/>
        <v>19.5</v>
      </c>
      <c r="X88" s="92">
        <f t="shared" si="61"/>
        <v>20.5</v>
      </c>
      <c r="Y88" s="92">
        <f t="shared" si="61"/>
        <v>21.5</v>
      </c>
      <c r="Z88" s="92">
        <f t="shared" si="61"/>
        <v>22.5</v>
      </c>
      <c r="AA88" s="92">
        <f t="shared" si="61"/>
        <v>23.5</v>
      </c>
    </row>
    <row r="89" spans="1:27" x14ac:dyDescent="0.55000000000000004">
      <c r="A89" s="1" t="s">
        <v>0</v>
      </c>
      <c r="B89" s="14">
        <v>0.25</v>
      </c>
      <c r="C89" s="88"/>
      <c r="D89" s="59">
        <f t="shared" ref="D89:AA89" si="62">1/(1+$B$89)^D88</f>
        <v>0.89442719099991586</v>
      </c>
      <c r="E89" s="59">
        <f t="shared" si="62"/>
        <v>0.71554175279993271</v>
      </c>
      <c r="F89" s="59">
        <f t="shared" si="62"/>
        <v>0.57243340223994621</v>
      </c>
      <c r="G89" s="59">
        <f t="shared" si="62"/>
        <v>0.45794672179195689</v>
      </c>
      <c r="H89" s="59">
        <f t="shared" si="62"/>
        <v>0.36635737743356556</v>
      </c>
      <c r="I89" s="59">
        <f t="shared" si="62"/>
        <v>0.29308590194685247</v>
      </c>
      <c r="J89" s="59">
        <f t="shared" si="62"/>
        <v>0.23446872155748191</v>
      </c>
      <c r="K89" s="59">
        <f t="shared" si="62"/>
        <v>0.18757497724598554</v>
      </c>
      <c r="L89" s="59">
        <f t="shared" si="62"/>
        <v>0.15005998179678842</v>
      </c>
      <c r="M89" s="59">
        <f t="shared" si="62"/>
        <v>0.12004798543743075</v>
      </c>
      <c r="N89" s="59">
        <f t="shared" si="62"/>
        <v>9.6038388349944617E-2</v>
      </c>
      <c r="O89" s="59">
        <f t="shared" si="62"/>
        <v>7.6830710679955699E-2</v>
      </c>
      <c r="P89" s="59">
        <f t="shared" si="62"/>
        <v>6.1464568543964523E-2</v>
      </c>
      <c r="Q89" s="59">
        <f t="shared" si="62"/>
        <v>4.9171654835171628E-2</v>
      </c>
      <c r="R89" s="59">
        <f t="shared" si="62"/>
        <v>3.9337323868137299E-2</v>
      </c>
      <c r="S89" s="59">
        <f t="shared" si="62"/>
        <v>3.1469859094509847E-2</v>
      </c>
      <c r="T89" s="59">
        <f t="shared" si="62"/>
        <v>2.5175887275607874E-2</v>
      </c>
      <c r="U89" s="59">
        <f t="shared" si="62"/>
        <v>2.0140709820486304E-2</v>
      </c>
      <c r="V89" s="59">
        <f t="shared" si="62"/>
        <v>1.6112567856389034E-2</v>
      </c>
      <c r="W89" s="59">
        <f t="shared" si="62"/>
        <v>1.289005428511123E-2</v>
      </c>
      <c r="X89" s="59">
        <f t="shared" si="62"/>
        <v>1.0312043428088983E-2</v>
      </c>
      <c r="Y89" s="59">
        <f t="shared" si="62"/>
        <v>8.2496347424711874E-3</v>
      </c>
      <c r="Z89" s="59">
        <f t="shared" si="62"/>
        <v>6.59970779397695E-3</v>
      </c>
      <c r="AA89" s="59">
        <f t="shared" si="62"/>
        <v>5.27976623518156E-3</v>
      </c>
    </row>
    <row r="90" spans="1:27" ht="10.5" customHeight="1" x14ac:dyDescent="0.55000000000000004">
      <c r="A90" s="1"/>
      <c r="B90" s="1"/>
      <c r="C90" s="81"/>
      <c r="D90" s="46"/>
      <c r="E90" s="46"/>
      <c r="F90" s="46"/>
      <c r="G90" s="46"/>
      <c r="H90" s="46"/>
      <c r="I90" s="46"/>
      <c r="J90" s="46"/>
      <c r="K90" s="46"/>
      <c r="L90" s="46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</row>
    <row r="91" spans="1:27" ht="12" x14ac:dyDescent="0.6">
      <c r="A91" s="12" t="s">
        <v>18</v>
      </c>
      <c r="B91" s="12"/>
      <c r="C91" s="80"/>
      <c r="D91" s="56">
        <f t="shared" ref="D91:L91" si="63">D85*D89</f>
        <v>-9.9281418200990661</v>
      </c>
      <c r="E91" s="56">
        <f t="shared" si="63"/>
        <v>-7.9425134560792525</v>
      </c>
      <c r="F91" s="56">
        <f t="shared" si="63"/>
        <v>-3.5469500091859705</v>
      </c>
      <c r="G91" s="56">
        <f t="shared" si="63"/>
        <v>-2.8375600073487761</v>
      </c>
      <c r="H91" s="56">
        <f t="shared" si="63"/>
        <v>-2.2700480058790209</v>
      </c>
      <c r="I91" s="56">
        <f t="shared" si="63"/>
        <v>-0.8376477141693589</v>
      </c>
      <c r="J91" s="56">
        <f t="shared" si="63"/>
        <v>-0.6701181713354869</v>
      </c>
      <c r="K91" s="56">
        <f t="shared" si="63"/>
        <v>-0.53609453706838961</v>
      </c>
      <c r="L91" s="56">
        <f t="shared" si="63"/>
        <v>-0.4288756296547116</v>
      </c>
      <c r="M91" s="56">
        <f t="shared" ref="M91:T91" si="64">M85*M89</f>
        <v>2.3513506896110274</v>
      </c>
      <c r="N91" s="56">
        <f t="shared" si="64"/>
        <v>4.8828180012563509</v>
      </c>
      <c r="O91" s="56">
        <f t="shared" si="64"/>
        <v>6.3006000955970487</v>
      </c>
      <c r="P91" s="56">
        <f t="shared" si="64"/>
        <v>6.9559566321512118</v>
      </c>
      <c r="Q91" s="56">
        <f t="shared" si="64"/>
        <v>7.0971465502598283</v>
      </c>
      <c r="R91" s="56">
        <f t="shared" si="64"/>
        <v>6.9036222358389496</v>
      </c>
      <c r="S91" s="56">
        <f t="shared" si="64"/>
        <v>6.5036217851760316</v>
      </c>
      <c r="T91" s="56">
        <f t="shared" si="64"/>
        <v>5.9874766253447227</v>
      </c>
      <c r="U91" s="56">
        <f t="shared" ref="U91:V91" si="65">U85*U89</f>
        <v>5.4176446580388955</v>
      </c>
      <c r="V91" s="56">
        <f t="shared" si="65"/>
        <v>4.8362464126416063</v>
      </c>
      <c r="W91" s="56">
        <f t="shared" ref="W91:X91" si="66">W85*W89</f>
        <v>4.0170454896839471</v>
      </c>
      <c r="X91" s="56">
        <f t="shared" si="66"/>
        <v>2.1990116341562245</v>
      </c>
      <c r="Y91" s="56">
        <f t="shared" ref="Y91" si="67">Y85*Y89</f>
        <v>0.79843467305521543</v>
      </c>
      <c r="Z91" s="56">
        <f t="shared" ref="Z91:AA91" si="68">Z85*Z89</f>
        <v>0.28147348917199688</v>
      </c>
      <c r="AA91" s="56">
        <f t="shared" si="68"/>
        <v>0.11258939566879875</v>
      </c>
    </row>
    <row r="92" spans="1:27" ht="10.5" customHeight="1" x14ac:dyDescent="0.55000000000000004">
      <c r="A92" s="20"/>
      <c r="B92" s="20"/>
      <c r="C92" s="89"/>
      <c r="D92" s="60"/>
      <c r="E92" s="111"/>
      <c r="F92" s="60"/>
      <c r="G92" s="60"/>
      <c r="H92" s="60"/>
      <c r="I92" s="60"/>
      <c r="J92" s="60"/>
      <c r="K92" s="60"/>
      <c r="L92" s="60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</row>
    <row r="93" spans="1:27" ht="10.5" customHeight="1" x14ac:dyDescent="0.55000000000000004">
      <c r="A93" s="1"/>
      <c r="B93" s="1"/>
      <c r="C93" s="81"/>
      <c r="D93" s="46"/>
      <c r="E93" s="105"/>
      <c r="F93" s="46"/>
      <c r="G93" s="46"/>
      <c r="H93" s="46"/>
      <c r="I93" s="46"/>
      <c r="J93" s="46"/>
      <c r="K93" s="46"/>
      <c r="L93" s="46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</row>
    <row r="94" spans="1:27" ht="10.5" customHeight="1" x14ac:dyDescent="0.55000000000000004">
      <c r="A94" s="1"/>
      <c r="B94" s="1"/>
      <c r="C94" s="81"/>
      <c r="D94" s="46"/>
      <c r="E94" s="105"/>
      <c r="F94" s="46"/>
      <c r="G94" s="46"/>
      <c r="H94" s="46"/>
      <c r="I94" s="46"/>
      <c r="J94" s="46"/>
      <c r="K94" s="46"/>
      <c r="L94" s="46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</row>
    <row r="95" spans="1:27" ht="12.75" thickBot="1" x14ac:dyDescent="0.75">
      <c r="A95" s="21" t="s">
        <v>28</v>
      </c>
      <c r="B95" s="62">
        <f>SUM(D91:AA91)</f>
        <v>35.647089016831814</v>
      </c>
      <c r="C95" s="93"/>
      <c r="D95" s="94"/>
      <c r="E95" s="112"/>
      <c r="F95" s="94"/>
      <c r="G95" s="94"/>
      <c r="H95" s="94"/>
      <c r="I95" s="94"/>
      <c r="J95" s="94"/>
      <c r="K95" s="94"/>
      <c r="L95" s="94"/>
      <c r="M95" s="95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</row>
    <row r="97" spans="1:27" ht="12" x14ac:dyDescent="0.6">
      <c r="P97" s="63"/>
    </row>
    <row r="98" spans="1:27" ht="12" x14ac:dyDescent="0.6">
      <c r="P98" s="63"/>
    </row>
    <row r="99" spans="1:27" ht="12" x14ac:dyDescent="0.6">
      <c r="P99" s="63"/>
    </row>
    <row r="100" spans="1:27" ht="12.75" thickBot="1" x14ac:dyDescent="0.75">
      <c r="A100" s="31" t="s">
        <v>70</v>
      </c>
      <c r="B100" s="6"/>
      <c r="C100" s="74"/>
      <c r="D100" s="31"/>
      <c r="E100" s="110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</row>
    <row r="101" spans="1:27" ht="12" x14ac:dyDescent="0.6">
      <c r="P101" s="63"/>
    </row>
    <row r="102" spans="1:27" ht="12" x14ac:dyDescent="0.6">
      <c r="P102" s="63"/>
    </row>
    <row r="103" spans="1:27" ht="12" x14ac:dyDescent="0.6">
      <c r="A103" s="1" t="s">
        <v>26</v>
      </c>
      <c r="B103" s="104">
        <v>0.2</v>
      </c>
      <c r="C103" s="2"/>
      <c r="D103" s="2"/>
      <c r="O103" s="64"/>
      <c r="P103" s="64"/>
      <c r="Q103" s="64"/>
      <c r="R103" s="65"/>
    </row>
    <row r="104" spans="1:27" ht="12" x14ac:dyDescent="0.6">
      <c r="A104" s="1" t="s">
        <v>26</v>
      </c>
      <c r="B104" s="88">
        <v>0.2</v>
      </c>
      <c r="C104" s="88"/>
      <c r="D104" s="105"/>
      <c r="O104" s="64"/>
      <c r="P104" s="64"/>
      <c r="Q104" s="64"/>
      <c r="R104" s="65"/>
    </row>
    <row r="105" spans="1:27" ht="12" x14ac:dyDescent="0.6">
      <c r="A105" s="1" t="s">
        <v>78</v>
      </c>
      <c r="B105" s="105" t="b">
        <f>B103=B104</f>
        <v>1</v>
      </c>
      <c r="C105" s="88"/>
      <c r="D105" s="105"/>
      <c r="O105" s="64"/>
      <c r="P105" s="64"/>
      <c r="Q105" s="64"/>
      <c r="R105" s="65"/>
    </row>
    <row r="106" spans="1:27" ht="12" x14ac:dyDescent="0.6">
      <c r="A106" s="1" t="s">
        <v>1</v>
      </c>
      <c r="B106" s="104">
        <v>0.1</v>
      </c>
      <c r="M106" s="63"/>
      <c r="N106" s="66"/>
      <c r="O106" s="67"/>
      <c r="P106" s="67"/>
      <c r="Q106" s="67"/>
      <c r="R106" s="65"/>
    </row>
    <row r="107" spans="1:27" ht="12" x14ac:dyDescent="0.6">
      <c r="A107" s="1" t="s">
        <v>68</v>
      </c>
      <c r="B107" s="1">
        <f>COUNTIFS(C114:C3113,"&lt;0")</f>
        <v>417</v>
      </c>
      <c r="M107" s="64"/>
      <c r="N107" s="68"/>
      <c r="O107" s="69"/>
      <c r="P107" s="69"/>
      <c r="Q107" s="69"/>
      <c r="R107" s="70"/>
    </row>
    <row r="108" spans="1:27" ht="12" x14ac:dyDescent="0.6">
      <c r="A108" s="1" t="s">
        <v>2</v>
      </c>
      <c r="B108" s="108">
        <f>B107/COUNT(C114:C3113)</f>
        <v>0.13900000000000001</v>
      </c>
      <c r="C108" s="103"/>
      <c r="D108" s="63"/>
      <c r="E108" s="113"/>
      <c r="F108" s="63"/>
      <c r="G108" s="63"/>
      <c r="H108" s="63"/>
      <c r="I108" s="63"/>
      <c r="J108" s="63"/>
      <c r="K108" s="63"/>
      <c r="L108" s="63"/>
      <c r="M108" s="64"/>
      <c r="N108" s="68"/>
      <c r="O108" s="69"/>
      <c r="P108" s="71"/>
      <c r="Q108" s="69"/>
      <c r="R108" s="65"/>
    </row>
    <row r="109" spans="1:27" ht="12" x14ac:dyDescent="0.6">
      <c r="A109" s="1" t="s">
        <v>69</v>
      </c>
      <c r="B109" s="1">
        <f>SUMPRODUCT(C114:C3113,A114:A3113)/SUM(A114:A3113)</f>
        <v>54.222474279090044</v>
      </c>
      <c r="M109" s="64"/>
      <c r="N109" s="68"/>
      <c r="O109" s="69"/>
      <c r="P109" s="69"/>
      <c r="Q109" s="69"/>
      <c r="R109" s="65"/>
    </row>
    <row r="110" spans="1:27" ht="12.75" thickBot="1" x14ac:dyDescent="0.75">
      <c r="A110" s="1"/>
      <c r="M110" s="64"/>
      <c r="N110" s="68"/>
      <c r="O110" s="69"/>
      <c r="P110" s="69"/>
      <c r="Q110" s="69"/>
      <c r="R110" s="65"/>
    </row>
    <row r="111" spans="1:27" ht="15.5" thickBot="1" x14ac:dyDescent="0.9">
      <c r="A111" s="1"/>
      <c r="B111" s="124" t="s">
        <v>74</v>
      </c>
      <c r="C111" s="125"/>
      <c r="D111" s="114"/>
      <c r="M111" s="64"/>
      <c r="N111" s="68"/>
      <c r="O111" s="69"/>
      <c r="P111" s="69"/>
      <c r="Q111" s="69"/>
      <c r="R111" s="65"/>
    </row>
    <row r="112" spans="1:27" ht="48.25" customHeight="1" x14ac:dyDescent="0.55000000000000004">
      <c r="A112" s="123" t="s">
        <v>79</v>
      </c>
      <c r="B112" s="126" t="s">
        <v>26</v>
      </c>
      <c r="C112" s="127" t="s">
        <v>72</v>
      </c>
      <c r="D112" s="128" t="s">
        <v>75</v>
      </c>
      <c r="E112" s="130" t="s">
        <v>73</v>
      </c>
      <c r="F112" s="129" t="s">
        <v>71</v>
      </c>
    </row>
    <row r="113" spans="1:9" x14ac:dyDescent="0.55000000000000004">
      <c r="B113" s="115"/>
      <c r="C113" s="116">
        <f>B95</f>
        <v>35.647089016831814</v>
      </c>
      <c r="D113" s="1"/>
      <c r="F113" s="2"/>
    </row>
    <row r="114" spans="1:9" x14ac:dyDescent="0.55000000000000004">
      <c r="A114" s="14">
        <v>0.68060671956737573</v>
      </c>
      <c r="B114" s="117">
        <v>0.24693960645395421</v>
      </c>
      <c r="C114" s="116">
        <f t="dataTable" ref="C114:C3113" dt2D="0" dtr="0" r1="B103"/>
        <v>50.821735560143644</v>
      </c>
      <c r="D114" s="106">
        <f t="shared" ref="D114:D177" si="69">IF(C114&lt;=0,0,C114)</f>
        <v>50.821735560143644</v>
      </c>
      <c r="E114" s="108">
        <f>_xlfn.NORM.INV(A114,$B$104,$B$106)</f>
        <v>0.24693960645395421</v>
      </c>
      <c r="F114" s="122" t="b">
        <f>E114=B114</f>
        <v>1</v>
      </c>
      <c r="G114" s="102"/>
      <c r="I114" s="102"/>
    </row>
    <row r="115" spans="1:9" x14ac:dyDescent="0.55000000000000004">
      <c r="A115" s="14">
        <v>0.42387835054650236</v>
      </c>
      <c r="B115" s="117">
        <v>0.18080185055635839</v>
      </c>
      <c r="C115" s="116">
        <v>29.440706942054149</v>
      </c>
      <c r="D115" s="106">
        <f t="shared" si="69"/>
        <v>29.440706942054149</v>
      </c>
      <c r="E115" s="108">
        <f>_xlfn.NORM.INV(A115,$B$104,$B$106)</f>
        <v>0.18080185055635839</v>
      </c>
      <c r="F115" s="122" t="b">
        <f t="shared" ref="F115:F178" si="70">E115=B115</f>
        <v>1</v>
      </c>
      <c r="G115" s="101"/>
      <c r="I115" s="101"/>
    </row>
    <row r="116" spans="1:9" x14ac:dyDescent="0.55000000000000004">
      <c r="A116" s="14">
        <v>0.84767845681038345</v>
      </c>
      <c r="B116" s="117">
        <v>0.30265273336415471</v>
      </c>
      <c r="C116" s="116">
        <v>68.832687771988333</v>
      </c>
      <c r="D116" s="106">
        <f t="shared" si="69"/>
        <v>68.832687771988333</v>
      </c>
      <c r="E116" s="108">
        <f>_xlfn.NORM.INV(A116,$B$104,$B$106)</f>
        <v>0.30265273336415471</v>
      </c>
      <c r="F116" s="122" t="b">
        <f t="shared" si="70"/>
        <v>1</v>
      </c>
      <c r="G116" s="101"/>
      <c r="I116" s="101"/>
    </row>
    <row r="117" spans="1:9" x14ac:dyDescent="0.55000000000000004">
      <c r="A117" s="14">
        <v>0.87941602999037694</v>
      </c>
      <c r="B117" s="117">
        <v>0.31720725240523834</v>
      </c>
      <c r="C117" s="116">
        <v>73.537875964671642</v>
      </c>
      <c r="D117" s="106">
        <f t="shared" si="69"/>
        <v>73.537875964671642</v>
      </c>
      <c r="E117" s="108">
        <f>_xlfn.NORM.INV(A117,$B$104,$B$106)</f>
        <v>0.31720725240523834</v>
      </c>
      <c r="F117" s="122" t="b">
        <f t="shared" si="70"/>
        <v>1</v>
      </c>
      <c r="G117" s="101"/>
      <c r="I117" s="101"/>
    </row>
    <row r="118" spans="1:9" x14ac:dyDescent="0.55000000000000004">
      <c r="A118" s="14">
        <v>0.64611133289675093</v>
      </c>
      <c r="B118" s="117">
        <v>0.23748428633745988</v>
      </c>
      <c r="C118" s="116">
        <v>47.765017543932395</v>
      </c>
      <c r="D118" s="106">
        <f t="shared" si="69"/>
        <v>47.765017543932395</v>
      </c>
      <c r="E118" s="108">
        <f>_xlfn.NORM.INV(A118,$B$104,$B$106)</f>
        <v>0.23748428633745988</v>
      </c>
      <c r="F118" s="122" t="b">
        <f t="shared" si="70"/>
        <v>1</v>
      </c>
      <c r="G118" s="101"/>
      <c r="I118" s="101"/>
    </row>
    <row r="119" spans="1:9" x14ac:dyDescent="0.55000000000000004">
      <c r="A119" s="14">
        <v>0.71881592130851046</v>
      </c>
      <c r="B119" s="117">
        <v>0.25793275828034645</v>
      </c>
      <c r="C119" s="116">
        <v>54.375604157787414</v>
      </c>
      <c r="D119" s="106">
        <f t="shared" si="69"/>
        <v>54.375604157787414</v>
      </c>
      <c r="E119" s="108">
        <f>_xlfn.NORM.INV(A119,$B$104,$B$106)</f>
        <v>0.25793275828034645</v>
      </c>
      <c r="F119" s="122" t="b">
        <f t="shared" si="70"/>
        <v>1</v>
      </c>
      <c r="G119" s="101"/>
      <c r="I119" s="101"/>
    </row>
    <row r="120" spans="1:9" x14ac:dyDescent="0.55000000000000004">
      <c r="A120" s="14">
        <v>0.31345078893140443</v>
      </c>
      <c r="B120" s="117">
        <v>0.151390749101353</v>
      </c>
      <c r="C120" s="116">
        <v>19.932679441504149</v>
      </c>
      <c r="D120" s="106">
        <f t="shared" si="69"/>
        <v>19.932679441504149</v>
      </c>
      <c r="E120" s="108">
        <f>_xlfn.NORM.INV(A120,$B$104,$B$106)</f>
        <v>0.151390749101353</v>
      </c>
      <c r="F120" s="122" t="b">
        <f t="shared" si="70"/>
        <v>1</v>
      </c>
      <c r="G120" s="101"/>
      <c r="I120" s="101"/>
    </row>
    <row r="121" spans="1:9" x14ac:dyDescent="0.55000000000000004">
      <c r="A121" s="14">
        <v>0.39022935219123756</v>
      </c>
      <c r="B121" s="117">
        <v>0.17212786861705678</v>
      </c>
      <c r="C121" s="116">
        <v>26.636580107691124</v>
      </c>
      <c r="D121" s="106">
        <f t="shared" si="69"/>
        <v>26.636580107691124</v>
      </c>
      <c r="E121" s="108">
        <f>_xlfn.NORM.INV(A121,$B$104,$B$106)</f>
        <v>0.17212786861705678</v>
      </c>
      <c r="F121" s="122" t="b">
        <f t="shared" si="70"/>
        <v>1</v>
      </c>
      <c r="G121" s="101"/>
      <c r="I121" s="101"/>
    </row>
    <row r="122" spans="1:9" x14ac:dyDescent="0.55000000000000004">
      <c r="A122" s="14">
        <v>0.96221078096036095</v>
      </c>
      <c r="B122" s="117">
        <v>0.37769380196904007</v>
      </c>
      <c r="C122" s="116">
        <v>93.091981326751906</v>
      </c>
      <c r="D122" s="106">
        <f t="shared" si="69"/>
        <v>93.091981326751906</v>
      </c>
      <c r="E122" s="108">
        <f>_xlfn.NORM.INV(A122,$B$104,$B$106)</f>
        <v>0.37769380196904007</v>
      </c>
      <c r="F122" s="122" t="b">
        <f t="shared" si="70"/>
        <v>1</v>
      </c>
      <c r="G122" s="101"/>
      <c r="I122" s="101"/>
    </row>
    <row r="123" spans="1:9" x14ac:dyDescent="0.55000000000000004">
      <c r="A123" s="14">
        <v>0.41394898697845284</v>
      </c>
      <c r="B123" s="117">
        <v>0.1782601723140152</v>
      </c>
      <c r="C123" s="116">
        <v>28.619032627587551</v>
      </c>
      <c r="D123" s="106">
        <f t="shared" si="69"/>
        <v>28.619032627587551</v>
      </c>
      <c r="E123" s="108">
        <f>_xlfn.NORM.INV(A123,$B$104,$B$106)</f>
        <v>0.1782601723140152</v>
      </c>
      <c r="F123" s="122" t="b">
        <f t="shared" si="70"/>
        <v>1</v>
      </c>
      <c r="G123" s="101"/>
      <c r="I123" s="101"/>
    </row>
    <row r="124" spans="1:9" x14ac:dyDescent="0.55000000000000004">
      <c r="A124" s="14">
        <v>9.7112944646097321E-2</v>
      </c>
      <c r="B124" s="117">
        <v>7.0182116511804921E-2</v>
      </c>
      <c r="C124" s="116">
        <v>-6.3204655869040609</v>
      </c>
      <c r="D124" s="106">
        <f t="shared" si="69"/>
        <v>0</v>
      </c>
      <c r="E124" s="108">
        <f>_xlfn.NORM.INV(A124,$B$104,$B$106)</f>
        <v>7.0182116511804921E-2</v>
      </c>
      <c r="F124" s="122" t="b">
        <f t="shared" si="70"/>
        <v>1</v>
      </c>
      <c r="G124" s="101"/>
      <c r="I124" s="101"/>
    </row>
    <row r="125" spans="1:9" x14ac:dyDescent="0.55000000000000004">
      <c r="A125" s="14">
        <v>0.17097612012835817</v>
      </c>
      <c r="B125" s="117">
        <v>0.10496850411376135</v>
      </c>
      <c r="C125" s="116">
        <v>4.9252856295266296</v>
      </c>
      <c r="D125" s="106">
        <f t="shared" si="69"/>
        <v>4.9252856295266296</v>
      </c>
      <c r="E125" s="108">
        <f>_xlfn.NORM.INV(A125,$B$104,$B$106)</f>
        <v>0.10496850411376135</v>
      </c>
      <c r="F125" s="122" t="b">
        <f t="shared" si="70"/>
        <v>1</v>
      </c>
      <c r="G125" s="101"/>
      <c r="I125" s="101"/>
    </row>
    <row r="126" spans="1:9" x14ac:dyDescent="0.55000000000000004">
      <c r="A126" s="14">
        <v>0.8111370616850232</v>
      </c>
      <c r="B126" s="117">
        <v>0.28820941848735449</v>
      </c>
      <c r="C126" s="116">
        <v>64.16344968657323</v>
      </c>
      <c r="D126" s="106">
        <f t="shared" si="69"/>
        <v>64.16344968657323</v>
      </c>
      <c r="E126" s="108">
        <f>_xlfn.NORM.INV(A126,$B$104,$B$106)</f>
        <v>0.28820941848735449</v>
      </c>
      <c r="F126" s="122" t="b">
        <f t="shared" si="70"/>
        <v>1</v>
      </c>
      <c r="G126" s="101"/>
      <c r="I126" s="101"/>
    </row>
    <row r="127" spans="1:9" x14ac:dyDescent="0.55000000000000004">
      <c r="A127" s="14">
        <v>0.12999428525548828</v>
      </c>
      <c r="B127" s="117">
        <v>8.7358185624324125E-2</v>
      </c>
      <c r="C127" s="116">
        <v>-0.76778209686132937</v>
      </c>
      <c r="D127" s="106">
        <f t="shared" si="69"/>
        <v>0</v>
      </c>
      <c r="E127" s="108">
        <f>_xlfn.NORM.INV(A127,$B$104,$B$106)</f>
        <v>8.7358185624324125E-2</v>
      </c>
      <c r="F127" s="122" t="b">
        <f t="shared" si="70"/>
        <v>1</v>
      </c>
      <c r="G127" s="101"/>
      <c r="I127" s="101"/>
    </row>
    <row r="128" spans="1:9" x14ac:dyDescent="0.55000000000000004">
      <c r="A128" s="14">
        <v>7.9597975951975264E-2</v>
      </c>
      <c r="B128" s="117">
        <v>5.9221908022528136E-2</v>
      </c>
      <c r="C128" s="116">
        <v>-9.863684255107664</v>
      </c>
      <c r="D128" s="106">
        <f t="shared" si="69"/>
        <v>0</v>
      </c>
      <c r="E128" s="108">
        <f>_xlfn.NORM.INV(A128,$B$104,$B$106)</f>
        <v>5.9221908022528136E-2</v>
      </c>
      <c r="F128" s="122" t="b">
        <f t="shared" si="70"/>
        <v>1</v>
      </c>
      <c r="G128" s="101"/>
      <c r="I128" s="101"/>
    </row>
    <row r="129" spans="1:9" x14ac:dyDescent="0.55000000000000004">
      <c r="A129" s="14">
        <v>0.78953396413006993</v>
      </c>
      <c r="B129" s="117">
        <v>0.28048052497806686</v>
      </c>
      <c r="C129" s="116">
        <v>61.664851252660334</v>
      </c>
      <c r="D129" s="106">
        <f t="shared" si="69"/>
        <v>61.664851252660334</v>
      </c>
      <c r="E129" s="108">
        <f>_xlfn.NORM.INV(A129,$B$104,$B$106)</f>
        <v>0.28048052497806686</v>
      </c>
      <c r="F129" s="122" t="b">
        <f t="shared" si="70"/>
        <v>1</v>
      </c>
      <c r="G129" s="101"/>
      <c r="I129" s="101"/>
    </row>
    <row r="130" spans="1:9" x14ac:dyDescent="0.55000000000000004">
      <c r="A130" s="14">
        <v>0.24879168748062364</v>
      </c>
      <c r="B130" s="117">
        <v>0.1321702959813178</v>
      </c>
      <c r="C130" s="116">
        <v>13.719087029200072</v>
      </c>
      <c r="D130" s="106">
        <f t="shared" si="69"/>
        <v>13.719087029200072</v>
      </c>
      <c r="E130" s="108">
        <f>_xlfn.NORM.INV(A130,$B$104,$B$106)</f>
        <v>0.1321702959813178</v>
      </c>
      <c r="F130" s="122" t="b">
        <f t="shared" si="70"/>
        <v>1</v>
      </c>
      <c r="G130" s="101"/>
      <c r="I130" s="101"/>
    </row>
    <row r="131" spans="1:9" x14ac:dyDescent="0.55000000000000004">
      <c r="A131" s="14">
        <v>0.55053671727725828</v>
      </c>
      <c r="B131" s="117">
        <v>0.21270174776258383</v>
      </c>
      <c r="C131" s="116">
        <v>39.75331289343346</v>
      </c>
      <c r="D131" s="106">
        <f t="shared" si="69"/>
        <v>39.75331289343346</v>
      </c>
      <c r="E131" s="108">
        <f>_xlfn.NORM.INV(A131,$B$104,$B$106)</f>
        <v>0.21270174776258383</v>
      </c>
      <c r="F131" s="122" t="b">
        <f t="shared" si="70"/>
        <v>1</v>
      </c>
      <c r="G131" s="101"/>
      <c r="I131" s="101"/>
    </row>
    <row r="132" spans="1:9" x14ac:dyDescent="0.55000000000000004">
      <c r="A132" s="14">
        <v>0.90687686745311291</v>
      </c>
      <c r="B132" s="117">
        <v>0.33217654544321429</v>
      </c>
      <c r="C132" s="116">
        <v>78.377152388460388</v>
      </c>
      <c r="D132" s="106">
        <f t="shared" si="69"/>
        <v>78.377152388460388</v>
      </c>
      <c r="E132" s="108">
        <f>_xlfn.NORM.INV(A132,$B$104,$B$106)</f>
        <v>0.33217654544321429</v>
      </c>
      <c r="F132" s="122" t="b">
        <f t="shared" si="70"/>
        <v>1</v>
      </c>
      <c r="G132" s="101"/>
      <c r="I132" s="101"/>
    </row>
    <row r="133" spans="1:9" x14ac:dyDescent="0.55000000000000004">
      <c r="A133" s="14">
        <v>0.3011859197125849</v>
      </c>
      <c r="B133" s="117">
        <v>0.14790072751705574</v>
      </c>
      <c r="C133" s="116">
        <v>18.804424477922552</v>
      </c>
      <c r="D133" s="106">
        <f t="shared" si="69"/>
        <v>18.804424477922552</v>
      </c>
      <c r="E133" s="108">
        <f>_xlfn.NORM.INV(A133,$B$104,$B$106)</f>
        <v>0.14790072751705574</v>
      </c>
      <c r="F133" s="122" t="b">
        <f t="shared" si="70"/>
        <v>1</v>
      </c>
      <c r="G133" s="101"/>
      <c r="I133" s="101"/>
    </row>
    <row r="134" spans="1:9" x14ac:dyDescent="0.55000000000000004">
      <c r="A134" s="14">
        <v>0.20880403817070248</v>
      </c>
      <c r="B134" s="117">
        <v>0.11894220370297584</v>
      </c>
      <c r="C134" s="116">
        <v>9.4427063790329093</v>
      </c>
      <c r="D134" s="106">
        <f t="shared" si="69"/>
        <v>9.4427063790329093</v>
      </c>
      <c r="E134" s="108">
        <f>_xlfn.NORM.INV(A134,$B$104,$B$106)</f>
        <v>0.11894220370297584</v>
      </c>
      <c r="F134" s="122" t="b">
        <f t="shared" si="70"/>
        <v>1</v>
      </c>
      <c r="G134" s="101"/>
      <c r="I134" s="101"/>
    </row>
    <row r="135" spans="1:9" x14ac:dyDescent="0.55000000000000004">
      <c r="A135" s="14">
        <v>0.22721191971747101</v>
      </c>
      <c r="B135" s="117">
        <v>0.12519397873584437</v>
      </c>
      <c r="C135" s="116">
        <v>11.463781619302416</v>
      </c>
      <c r="D135" s="106">
        <f t="shared" si="69"/>
        <v>11.463781619302416</v>
      </c>
      <c r="E135" s="108">
        <f>_xlfn.NORM.INV(A135,$B$104,$B$106)</f>
        <v>0.12519397873584437</v>
      </c>
      <c r="F135" s="122" t="b">
        <f t="shared" si="70"/>
        <v>1</v>
      </c>
      <c r="G135" s="101"/>
      <c r="I135" s="101"/>
    </row>
    <row r="136" spans="1:9" x14ac:dyDescent="0.55000000000000004">
      <c r="A136" s="14">
        <v>0.67727317716340107</v>
      </c>
      <c r="B136" s="117">
        <v>0.24600871799598109</v>
      </c>
      <c r="C136" s="116">
        <v>50.52079772985212</v>
      </c>
      <c r="D136" s="106">
        <f t="shared" si="69"/>
        <v>50.52079772985212</v>
      </c>
      <c r="E136" s="108">
        <f>_xlfn.NORM.INV(A136,$B$104,$B$106)</f>
        <v>0.24600871799598109</v>
      </c>
      <c r="F136" s="122" t="b">
        <f t="shared" si="70"/>
        <v>1</v>
      </c>
      <c r="G136" s="101"/>
      <c r="I136" s="101"/>
    </row>
    <row r="137" spans="1:9" x14ac:dyDescent="0.55000000000000004">
      <c r="A137" s="14">
        <v>0.98908537897070481</v>
      </c>
      <c r="B137" s="117">
        <v>0.42933260239497267</v>
      </c>
      <c r="C137" s="116">
        <v>109.78578435539097</v>
      </c>
      <c r="D137" s="106">
        <f t="shared" si="69"/>
        <v>109.78578435539097</v>
      </c>
      <c r="E137" s="108">
        <f>_xlfn.NORM.INV(A137,$B$104,$B$106)</f>
        <v>0.42933260239497267</v>
      </c>
      <c r="F137" s="122" t="b">
        <f t="shared" si="70"/>
        <v>1</v>
      </c>
      <c r="G137" s="101"/>
      <c r="I137" s="101"/>
    </row>
    <row r="138" spans="1:9" x14ac:dyDescent="0.55000000000000004">
      <c r="A138" s="14">
        <v>0.88585143416732981</v>
      </c>
      <c r="B138" s="117">
        <v>0.32047569810039739</v>
      </c>
      <c r="C138" s="116">
        <v>74.594499824922792</v>
      </c>
      <c r="D138" s="106">
        <f t="shared" si="69"/>
        <v>74.594499824922792</v>
      </c>
      <c r="E138" s="108">
        <f>_xlfn.NORM.INV(A138,$B$104,$B$106)</f>
        <v>0.32047569810039739</v>
      </c>
      <c r="F138" s="122" t="b">
        <f t="shared" si="70"/>
        <v>1</v>
      </c>
      <c r="G138" s="101"/>
      <c r="I138" s="101"/>
    </row>
    <row r="139" spans="1:9" x14ac:dyDescent="0.55000000000000004">
      <c r="A139" s="14">
        <v>0.24475979632824507</v>
      </c>
      <c r="B139" s="117">
        <v>0.13089268818999469</v>
      </c>
      <c r="C139" s="116">
        <v>13.306061694756179</v>
      </c>
      <c r="D139" s="106">
        <f t="shared" si="69"/>
        <v>13.306061694756179</v>
      </c>
      <c r="E139" s="108">
        <f>_xlfn.NORM.INV(A139,$B$104,$B$106)</f>
        <v>0.13089268818999469</v>
      </c>
      <c r="F139" s="122" t="b">
        <f t="shared" si="70"/>
        <v>1</v>
      </c>
      <c r="G139" s="101"/>
      <c r="I139" s="101"/>
    </row>
    <row r="140" spans="1:9" x14ac:dyDescent="0.55000000000000004">
      <c r="A140" s="14">
        <v>0.13930242061359333</v>
      </c>
      <c r="B140" s="117">
        <v>9.1654122850315406E-2</v>
      </c>
      <c r="C140" s="116">
        <v>0.62100945682630471</v>
      </c>
      <c r="D140" s="106">
        <f t="shared" si="69"/>
        <v>0.62100945682630471</v>
      </c>
      <c r="E140" s="108">
        <f>_xlfn.NORM.INV(A140,$B$104,$B$106)</f>
        <v>9.1654122850315406E-2</v>
      </c>
      <c r="F140" s="122" t="b">
        <f t="shared" si="70"/>
        <v>1</v>
      </c>
      <c r="G140" s="101"/>
      <c r="I140" s="101"/>
    </row>
    <row r="141" spans="1:9" x14ac:dyDescent="0.55000000000000004">
      <c r="A141" s="14">
        <v>0.2792037677265975</v>
      </c>
      <c r="B141" s="117">
        <v>0.14147915078261825</v>
      </c>
      <c r="C141" s="116">
        <v>16.728455705337442</v>
      </c>
      <c r="D141" s="106">
        <f t="shared" si="69"/>
        <v>16.728455705337442</v>
      </c>
      <c r="E141" s="108">
        <f>_xlfn.NORM.INV(A141,$B$104,$B$106)</f>
        <v>0.14147915078261825</v>
      </c>
      <c r="F141" s="122" t="b">
        <f t="shared" si="70"/>
        <v>1</v>
      </c>
      <c r="G141" s="101"/>
      <c r="I141" s="101"/>
    </row>
    <row r="142" spans="1:9" x14ac:dyDescent="0.55000000000000004">
      <c r="A142" s="14">
        <v>0.77537945668735242</v>
      </c>
      <c r="B142" s="117">
        <v>0.27566808563017509</v>
      </c>
      <c r="C142" s="116">
        <v>60.109084776709601</v>
      </c>
      <c r="D142" s="106">
        <f t="shared" si="69"/>
        <v>60.109084776709601</v>
      </c>
      <c r="E142" s="108">
        <f>_xlfn.NORM.INV(A142,$B$104,$B$106)</f>
        <v>0.27566808563017509</v>
      </c>
      <c r="F142" s="122" t="b">
        <f t="shared" si="70"/>
        <v>1</v>
      </c>
      <c r="G142" s="101"/>
      <c r="I142" s="101"/>
    </row>
    <row r="143" spans="1:9" x14ac:dyDescent="0.55000000000000004">
      <c r="A143" s="14">
        <v>0.83771212967861797</v>
      </c>
      <c r="B143" s="117">
        <v>0.29850983971108969</v>
      </c>
      <c r="C143" s="116">
        <v>67.493372179015452</v>
      </c>
      <c r="D143" s="106">
        <f t="shared" si="69"/>
        <v>67.493372179015452</v>
      </c>
      <c r="E143" s="108">
        <f>_xlfn.NORM.INV(A143,$B$104,$B$106)</f>
        <v>0.29850983971108969</v>
      </c>
      <c r="F143" s="122" t="b">
        <f t="shared" si="70"/>
        <v>1</v>
      </c>
      <c r="G143" s="101"/>
      <c r="I143" s="101"/>
    </row>
    <row r="144" spans="1:9" x14ac:dyDescent="0.55000000000000004">
      <c r="A144" s="14">
        <v>0.66817460981561472</v>
      </c>
      <c r="B144" s="117">
        <v>0.24348782808001723</v>
      </c>
      <c r="C144" s="116">
        <v>49.705843870218153</v>
      </c>
      <c r="D144" s="106">
        <f t="shared" si="69"/>
        <v>49.705843870218153</v>
      </c>
      <c r="E144" s="108">
        <f>_xlfn.NORM.INV(A144,$B$104,$B$106)</f>
        <v>0.24348782808001723</v>
      </c>
      <c r="F144" s="122" t="b">
        <f t="shared" si="70"/>
        <v>1</v>
      </c>
      <c r="G144" s="101"/>
      <c r="I144" s="101"/>
    </row>
    <row r="145" spans="1:9" x14ac:dyDescent="0.55000000000000004">
      <c r="A145" s="14">
        <v>0.60783073682207556</v>
      </c>
      <c r="B145" s="117">
        <v>0.22736696201341156</v>
      </c>
      <c r="C145" s="116">
        <v>44.49428665844686</v>
      </c>
      <c r="D145" s="106">
        <f t="shared" si="69"/>
        <v>44.49428665844686</v>
      </c>
      <c r="E145" s="108">
        <f>_xlfn.NORM.INV(A145,$B$104,$B$106)</f>
        <v>0.22736696201341156</v>
      </c>
      <c r="F145" s="122" t="b">
        <f t="shared" si="70"/>
        <v>1</v>
      </c>
      <c r="G145" s="101"/>
      <c r="I145" s="101"/>
    </row>
    <row r="146" spans="1:9" x14ac:dyDescent="0.55000000000000004">
      <c r="A146" s="14">
        <v>0.4543314100002771</v>
      </c>
      <c r="B146" s="117">
        <v>0.1885274649750881</v>
      </c>
      <c r="C146" s="116">
        <v>31.938245310833135</v>
      </c>
      <c r="D146" s="106">
        <f t="shared" si="69"/>
        <v>31.938245310833135</v>
      </c>
      <c r="E146" s="108">
        <f>_xlfn.NORM.INV(A146,$B$104,$B$106)</f>
        <v>0.1885274649750881</v>
      </c>
      <c r="F146" s="122" t="b">
        <f t="shared" si="70"/>
        <v>1</v>
      </c>
      <c r="G146" s="101"/>
      <c r="I146" s="101"/>
    </row>
    <row r="147" spans="1:9" x14ac:dyDescent="0.55000000000000004">
      <c r="A147" s="14">
        <v>0.16020547489518577</v>
      </c>
      <c r="B147" s="117">
        <v>0.10063862547962482</v>
      </c>
      <c r="C147" s="116">
        <v>3.5255214897715823</v>
      </c>
      <c r="D147" s="106">
        <f t="shared" si="69"/>
        <v>3.5255214897715823</v>
      </c>
      <c r="E147" s="108">
        <f>_xlfn.NORM.INV(A147,$B$104,$B$106)</f>
        <v>0.10063862547962482</v>
      </c>
      <c r="F147" s="122" t="b">
        <f t="shared" si="70"/>
        <v>1</v>
      </c>
      <c r="G147" s="101"/>
      <c r="I147" s="101"/>
    </row>
    <row r="148" spans="1:9" x14ac:dyDescent="0.55000000000000004">
      <c r="A148" s="14">
        <v>0.61232199695725076</v>
      </c>
      <c r="B148" s="117">
        <v>0.22853761129531991</v>
      </c>
      <c r="C148" s="116">
        <v>44.872734421884473</v>
      </c>
      <c r="D148" s="106">
        <f t="shared" si="69"/>
        <v>44.872734421884473</v>
      </c>
      <c r="E148" s="108">
        <f>_xlfn.NORM.INV(A148,$B$104,$B$106)</f>
        <v>0.22853761129531991</v>
      </c>
      <c r="F148" s="122" t="b">
        <f t="shared" si="70"/>
        <v>1</v>
      </c>
      <c r="G148" s="101"/>
      <c r="I148" s="101"/>
    </row>
    <row r="149" spans="1:9" x14ac:dyDescent="0.55000000000000004">
      <c r="A149" s="14">
        <v>6.4340541410635277E-2</v>
      </c>
      <c r="B149" s="117">
        <v>4.8067648209993263E-2</v>
      </c>
      <c r="C149" s="116">
        <v>-13.469635878786557</v>
      </c>
      <c r="D149" s="106">
        <f t="shared" si="69"/>
        <v>0</v>
      </c>
      <c r="E149" s="108">
        <f>_xlfn.NORM.INV(A149,$B$104,$B$106)</f>
        <v>4.8067648209993263E-2</v>
      </c>
      <c r="F149" s="122" t="b">
        <f t="shared" si="70"/>
        <v>1</v>
      </c>
      <c r="G149" s="101"/>
      <c r="I149" s="101"/>
    </row>
    <row r="150" spans="1:9" x14ac:dyDescent="0.55000000000000004">
      <c r="A150" s="14">
        <v>9.8806605239279754E-2</v>
      </c>
      <c r="B150" s="117">
        <v>7.1161854341208003E-2</v>
      </c>
      <c r="C150" s="116">
        <v>-6.0037357208177857</v>
      </c>
      <c r="D150" s="106">
        <f t="shared" si="69"/>
        <v>0</v>
      </c>
      <c r="E150" s="108">
        <f>_xlfn.NORM.INV(A150,$B$104,$B$106)</f>
        <v>7.1161854341208003E-2</v>
      </c>
      <c r="F150" s="122" t="b">
        <f t="shared" si="70"/>
        <v>1</v>
      </c>
      <c r="G150" s="101"/>
      <c r="I150" s="101"/>
    </row>
    <row r="151" spans="1:9" x14ac:dyDescent="0.55000000000000004">
      <c r="A151" s="14">
        <v>0.55081166886021182</v>
      </c>
      <c r="B151" s="117">
        <v>0.21277122918316813</v>
      </c>
      <c r="C151" s="116">
        <v>39.775774862724326</v>
      </c>
      <c r="D151" s="106">
        <f t="shared" si="69"/>
        <v>39.775774862724326</v>
      </c>
      <c r="E151" s="108">
        <f>_xlfn.NORM.INV(A151,$B$104,$B$106)</f>
        <v>0.21277122918316813</v>
      </c>
      <c r="F151" s="122" t="b">
        <f t="shared" si="70"/>
        <v>1</v>
      </c>
      <c r="G151" s="101"/>
      <c r="I151" s="101"/>
    </row>
    <row r="152" spans="1:9" x14ac:dyDescent="0.55000000000000004">
      <c r="A152" s="14">
        <v>0.6194839530084898</v>
      </c>
      <c r="B152" s="117">
        <v>0.2304125744447359</v>
      </c>
      <c r="C152" s="116">
        <v>45.478872930992594</v>
      </c>
      <c r="D152" s="106">
        <f t="shared" si="69"/>
        <v>45.478872930992594</v>
      </c>
      <c r="E152" s="108">
        <f>_xlfn.NORM.INV(A152,$B$104,$B$106)</f>
        <v>0.2304125744447359</v>
      </c>
      <c r="F152" s="122" t="b">
        <f t="shared" si="70"/>
        <v>1</v>
      </c>
      <c r="G152" s="101"/>
      <c r="I152" s="101"/>
    </row>
    <row r="153" spans="1:9" x14ac:dyDescent="0.55000000000000004">
      <c r="A153" s="14">
        <v>0.52154874607007695</v>
      </c>
      <c r="B153" s="117">
        <v>0.20540409884699079</v>
      </c>
      <c r="C153" s="116">
        <v>37.394127308868796</v>
      </c>
      <c r="D153" s="106">
        <f t="shared" si="69"/>
        <v>37.394127308868796</v>
      </c>
      <c r="E153" s="108">
        <f>_xlfn.NORM.INV(A153,$B$104,$B$106)</f>
        <v>0.20540409884699079</v>
      </c>
      <c r="F153" s="122" t="b">
        <f t="shared" si="70"/>
        <v>1</v>
      </c>
      <c r="G153" s="101"/>
      <c r="I153" s="101"/>
    </row>
    <row r="154" spans="1:9" x14ac:dyDescent="0.55000000000000004">
      <c r="A154" s="14">
        <v>0.15718778725880744</v>
      </c>
      <c r="B154" s="117">
        <v>9.9391685224145793E-2</v>
      </c>
      <c r="C154" s="116">
        <v>3.1224103632204345</v>
      </c>
      <c r="D154" s="106">
        <f t="shared" si="69"/>
        <v>3.1224103632204345</v>
      </c>
      <c r="E154" s="108">
        <f>_xlfn.NORM.INV(A154,$B$104,$B$106)</f>
        <v>9.9391685224145793E-2</v>
      </c>
      <c r="F154" s="122" t="b">
        <f t="shared" si="70"/>
        <v>1</v>
      </c>
      <c r="G154" s="101"/>
      <c r="I154" s="101"/>
    </row>
    <row r="155" spans="1:9" x14ac:dyDescent="0.55000000000000004">
      <c r="A155" s="14">
        <v>0.74333825986517021</v>
      </c>
      <c r="B155" s="117">
        <v>0.26536714817492763</v>
      </c>
      <c r="C155" s="116">
        <v>56.778995396827824</v>
      </c>
      <c r="D155" s="106">
        <f t="shared" si="69"/>
        <v>56.778995396827824</v>
      </c>
      <c r="E155" s="108">
        <f>_xlfn.NORM.INV(A155,$B$104,$B$106)</f>
        <v>0.26536714817492763</v>
      </c>
      <c r="F155" s="122" t="b">
        <f t="shared" si="70"/>
        <v>1</v>
      </c>
      <c r="G155" s="101"/>
      <c r="I155" s="101"/>
    </row>
    <row r="156" spans="1:9" x14ac:dyDescent="0.55000000000000004">
      <c r="A156" s="14">
        <v>0.54520869242065162</v>
      </c>
      <c r="B156" s="117">
        <v>0.2113565023457995</v>
      </c>
      <c r="C156" s="116">
        <v>39.318421652201231</v>
      </c>
      <c r="D156" s="106">
        <f t="shared" si="69"/>
        <v>39.318421652201231</v>
      </c>
      <c r="E156" s="108">
        <f>_xlfn.NORM.INV(A156,$B$104,$B$106)</f>
        <v>0.2113565023457995</v>
      </c>
      <c r="F156" s="122" t="b">
        <f t="shared" si="70"/>
        <v>1</v>
      </c>
      <c r="G156" s="101"/>
      <c r="I156" s="101"/>
    </row>
    <row r="157" spans="1:9" x14ac:dyDescent="0.55000000000000004">
      <c r="A157" s="14">
        <v>0.75235374530017085</v>
      </c>
      <c r="B157" s="117">
        <v>0.26819153013480185</v>
      </c>
      <c r="C157" s="116">
        <v>57.692062232751148</v>
      </c>
      <c r="D157" s="106">
        <f t="shared" si="69"/>
        <v>57.692062232751148</v>
      </c>
      <c r="E157" s="108">
        <f>_xlfn.NORM.INV(A157,$B$104,$B$106)</f>
        <v>0.26819153013480185</v>
      </c>
      <c r="F157" s="122" t="b">
        <f t="shared" si="70"/>
        <v>1</v>
      </c>
      <c r="G157" s="101"/>
      <c r="I157" s="101"/>
    </row>
    <row r="158" spans="1:9" x14ac:dyDescent="0.55000000000000004">
      <c r="A158" s="14">
        <v>0.36666577887107421</v>
      </c>
      <c r="B158" s="117">
        <v>0.16593028145635147</v>
      </c>
      <c r="C158" s="116">
        <v>24.633022734935437</v>
      </c>
      <c r="D158" s="106">
        <f t="shared" si="69"/>
        <v>24.633022734935437</v>
      </c>
      <c r="E158" s="108">
        <f>_xlfn.NORM.INV(A158,$B$104,$B$106)</f>
        <v>0.16593028145635147</v>
      </c>
      <c r="F158" s="122" t="b">
        <f t="shared" si="70"/>
        <v>1</v>
      </c>
      <c r="G158" s="101"/>
      <c r="I158" s="101"/>
    </row>
    <row r="159" spans="1:9" x14ac:dyDescent="0.55000000000000004">
      <c r="A159" s="14">
        <v>0.71004074993983235</v>
      </c>
      <c r="B159" s="117">
        <v>0.25535037695068341</v>
      </c>
      <c r="C159" s="116">
        <v>53.540771340087403</v>
      </c>
      <c r="D159" s="106">
        <f t="shared" si="69"/>
        <v>53.540771340087403</v>
      </c>
      <c r="E159" s="108">
        <f>_xlfn.NORM.INV(A159,$B$104,$B$106)</f>
        <v>0.25535037695068341</v>
      </c>
      <c r="F159" s="122" t="b">
        <f t="shared" si="70"/>
        <v>1</v>
      </c>
      <c r="G159" s="101"/>
      <c r="I159" s="101"/>
    </row>
    <row r="160" spans="1:9" x14ac:dyDescent="0.55000000000000004">
      <c r="A160" s="14">
        <v>0.66946300952130111</v>
      </c>
      <c r="B160" s="117">
        <v>0.24384308585811437</v>
      </c>
      <c r="C160" s="116">
        <v>49.820691684710866</v>
      </c>
      <c r="D160" s="106">
        <f t="shared" si="69"/>
        <v>49.820691684710866</v>
      </c>
      <c r="E160" s="108">
        <f>_xlfn.NORM.INV(A160,$B$104,$B$106)</f>
        <v>0.24384308585811437</v>
      </c>
      <c r="F160" s="122" t="b">
        <f t="shared" si="70"/>
        <v>1</v>
      </c>
      <c r="G160" s="101"/>
      <c r="I160" s="101"/>
    </row>
    <row r="161" spans="1:9" x14ac:dyDescent="0.55000000000000004">
      <c r="A161" s="14">
        <v>0.86834374291694461</v>
      </c>
      <c r="B161" s="117">
        <v>0.31185960387511419</v>
      </c>
      <c r="C161" s="116">
        <v>71.809086943781608</v>
      </c>
      <c r="D161" s="106">
        <f t="shared" si="69"/>
        <v>71.809086943781608</v>
      </c>
      <c r="E161" s="108">
        <f>_xlfn.NORM.INV(A161,$B$104,$B$106)</f>
        <v>0.31185960387511419</v>
      </c>
      <c r="F161" s="122" t="b">
        <f t="shared" si="70"/>
        <v>1</v>
      </c>
      <c r="G161" s="101"/>
      <c r="I161" s="101"/>
    </row>
    <row r="162" spans="1:9" x14ac:dyDescent="0.55000000000000004">
      <c r="A162" s="14">
        <v>0.20680173893406484</v>
      </c>
      <c r="B162" s="117">
        <v>0.1182431250491582</v>
      </c>
      <c r="C162" s="116">
        <v>9.2167080744228524</v>
      </c>
      <c r="D162" s="106">
        <f t="shared" si="69"/>
        <v>9.2167080744228524</v>
      </c>
      <c r="E162" s="108">
        <f>_xlfn.NORM.INV(A162,$B$104,$B$106)</f>
        <v>0.1182431250491582</v>
      </c>
      <c r="F162" s="122" t="b">
        <f t="shared" si="70"/>
        <v>1</v>
      </c>
      <c r="G162" s="101"/>
      <c r="I162" s="101"/>
    </row>
    <row r="163" spans="1:9" x14ac:dyDescent="0.55000000000000004">
      <c r="A163" s="14">
        <v>0.55376269781978771</v>
      </c>
      <c r="B163" s="117">
        <v>0.21351736193316717</v>
      </c>
      <c r="C163" s="116">
        <v>40.016984826142561</v>
      </c>
      <c r="D163" s="106">
        <f t="shared" si="69"/>
        <v>40.016984826142561</v>
      </c>
      <c r="E163" s="108">
        <f>_xlfn.NORM.INV(A163,$B$104,$B$106)</f>
        <v>0.21351736193316717</v>
      </c>
      <c r="F163" s="122" t="b">
        <f t="shared" si="70"/>
        <v>1</v>
      </c>
      <c r="G163" s="101"/>
      <c r="I163" s="101"/>
    </row>
    <row r="164" spans="1:9" x14ac:dyDescent="0.55000000000000004">
      <c r="A164" s="14">
        <v>3.7387631546926259E-2</v>
      </c>
      <c r="B164" s="117">
        <v>2.1815960677192381E-2</v>
      </c>
      <c r="C164" s="116">
        <v>-21.956287335195615</v>
      </c>
      <c r="D164" s="106">
        <f t="shared" si="69"/>
        <v>0</v>
      </c>
      <c r="E164" s="108">
        <f>_xlfn.NORM.INV(A164,$B$104,$B$106)</f>
        <v>2.1815960677192381E-2</v>
      </c>
      <c r="F164" s="122" t="b">
        <f t="shared" si="70"/>
        <v>1</v>
      </c>
      <c r="G164" s="101"/>
      <c r="I164" s="101"/>
    </row>
    <row r="165" spans="1:9" x14ac:dyDescent="0.55000000000000004">
      <c r="A165" s="14">
        <v>0.93523898239088477</v>
      </c>
      <c r="B165" s="117">
        <v>0.35159893902140377</v>
      </c>
      <c r="C165" s="116">
        <v>84.656028157545308</v>
      </c>
      <c r="D165" s="106">
        <f t="shared" si="69"/>
        <v>84.656028157545308</v>
      </c>
      <c r="E165" s="108">
        <f>_xlfn.NORM.INV(A165,$B$104,$B$106)</f>
        <v>0.35159893902140377</v>
      </c>
      <c r="F165" s="122" t="b">
        <f t="shared" si="70"/>
        <v>1</v>
      </c>
      <c r="G165" s="101"/>
      <c r="I165" s="101"/>
    </row>
    <row r="166" spans="1:9" x14ac:dyDescent="0.55000000000000004">
      <c r="A166" s="14">
        <v>0.21799075875149887</v>
      </c>
      <c r="B166" s="117">
        <v>0.1221003060337858</v>
      </c>
      <c r="C166" s="116">
        <v>10.463658411612487</v>
      </c>
      <c r="D166" s="106">
        <f t="shared" si="69"/>
        <v>10.463658411612487</v>
      </c>
      <c r="E166" s="108">
        <f>_xlfn.NORM.INV(A166,$B$104,$B$106)</f>
        <v>0.1221003060337858</v>
      </c>
      <c r="F166" s="122" t="b">
        <f t="shared" si="70"/>
        <v>1</v>
      </c>
      <c r="G166" s="101"/>
      <c r="I166" s="101"/>
    </row>
    <row r="167" spans="1:9" x14ac:dyDescent="0.55000000000000004">
      <c r="A167" s="14">
        <v>0.35010362020224317</v>
      </c>
      <c r="B167" s="117">
        <v>0.16149592714370808</v>
      </c>
      <c r="C167" s="116">
        <v>23.19948367430905</v>
      </c>
      <c r="D167" s="106">
        <f t="shared" si="69"/>
        <v>23.19948367430905</v>
      </c>
      <c r="E167" s="108">
        <f>_xlfn.NORM.INV(A167,$B$104,$B$106)</f>
        <v>0.16149592714370808</v>
      </c>
      <c r="F167" s="122" t="b">
        <f t="shared" si="70"/>
        <v>1</v>
      </c>
      <c r="G167" s="101"/>
      <c r="I167" s="101"/>
    </row>
    <row r="168" spans="1:9" x14ac:dyDescent="0.55000000000000004">
      <c r="A168" s="14">
        <v>0.19485921123472372</v>
      </c>
      <c r="B168" s="117">
        <v>0.11398718808973884</v>
      </c>
      <c r="C168" s="116">
        <v>7.8408478159190098</v>
      </c>
      <c r="D168" s="106">
        <f t="shared" si="69"/>
        <v>7.8408478159190098</v>
      </c>
      <c r="E168" s="108">
        <f>_xlfn.NORM.INV(A168,$B$104,$B$106)</f>
        <v>0.11398718808973884</v>
      </c>
      <c r="F168" s="122" t="b">
        <f t="shared" si="70"/>
        <v>1</v>
      </c>
      <c r="G168" s="101"/>
      <c r="I168" s="101"/>
    </row>
    <row r="169" spans="1:9" x14ac:dyDescent="0.55000000000000004">
      <c r="A169" s="14">
        <v>0.50920459339262325</v>
      </c>
      <c r="B169" s="117">
        <v>0.20230745415044379</v>
      </c>
      <c r="C169" s="116">
        <v>36.393043314131482</v>
      </c>
      <c r="D169" s="106">
        <f t="shared" si="69"/>
        <v>36.393043314131482</v>
      </c>
      <c r="E169" s="108">
        <f>_xlfn.NORM.INV(A169,$B$104,$B$106)</f>
        <v>0.20230745415044379</v>
      </c>
      <c r="F169" s="122" t="b">
        <f t="shared" si="70"/>
        <v>1</v>
      </c>
      <c r="G169" s="101"/>
      <c r="I169" s="101"/>
    </row>
    <row r="170" spans="1:9" x14ac:dyDescent="0.55000000000000004">
      <c r="A170" s="14">
        <v>0.89499408370289224</v>
      </c>
      <c r="B170" s="117">
        <v>0.32535329026366866</v>
      </c>
      <c r="C170" s="116">
        <v>76.171328917699185</v>
      </c>
      <c r="D170" s="106">
        <f t="shared" si="69"/>
        <v>76.171328917699185</v>
      </c>
      <c r="E170" s="108">
        <f>_xlfn.NORM.INV(A170,$B$104,$B$106)</f>
        <v>0.32535329026366866</v>
      </c>
      <c r="F170" s="122" t="b">
        <f t="shared" si="70"/>
        <v>1</v>
      </c>
      <c r="G170" s="101"/>
      <c r="I170" s="101"/>
    </row>
    <row r="171" spans="1:9" x14ac:dyDescent="0.55000000000000004">
      <c r="A171" s="14">
        <v>0.55340106729050964</v>
      </c>
      <c r="B171" s="117">
        <v>0.21342588830061959</v>
      </c>
      <c r="C171" s="116">
        <v>39.987413209616463</v>
      </c>
      <c r="D171" s="106">
        <f t="shared" si="69"/>
        <v>39.987413209616463</v>
      </c>
      <c r="E171" s="108">
        <f>_xlfn.NORM.INV(A171,$B$104,$B$106)</f>
        <v>0.21342588830061959</v>
      </c>
      <c r="F171" s="122" t="b">
        <f t="shared" si="70"/>
        <v>1</v>
      </c>
      <c r="G171" s="101"/>
      <c r="I171" s="101"/>
    </row>
    <row r="172" spans="1:9" x14ac:dyDescent="0.55000000000000004">
      <c r="A172" s="14">
        <v>0.49181151340390938</v>
      </c>
      <c r="B172" s="117">
        <v>0.19794730665419083</v>
      </c>
      <c r="C172" s="116">
        <v>34.983493849816135</v>
      </c>
      <c r="D172" s="106">
        <f t="shared" si="69"/>
        <v>34.983493849816135</v>
      </c>
      <c r="E172" s="108">
        <f>_xlfn.NORM.INV(A172,$B$104,$B$106)</f>
        <v>0.19794730665419083</v>
      </c>
      <c r="F172" s="122" t="b">
        <f t="shared" si="70"/>
        <v>1</v>
      </c>
      <c r="G172" s="101"/>
      <c r="I172" s="101"/>
    </row>
    <row r="173" spans="1:9" x14ac:dyDescent="0.55000000000000004">
      <c r="A173" s="14">
        <v>0.92274923333309011</v>
      </c>
      <c r="B173" s="117">
        <v>0.34238098163066566</v>
      </c>
      <c r="C173" s="116">
        <v>81.676044816760907</v>
      </c>
      <c r="D173" s="106">
        <f t="shared" si="69"/>
        <v>81.676044816760907</v>
      </c>
      <c r="E173" s="108">
        <f>_xlfn.NORM.INV(A173,$B$104,$B$106)</f>
        <v>0.34238098163066566</v>
      </c>
      <c r="F173" s="122" t="b">
        <f t="shared" si="70"/>
        <v>1</v>
      </c>
      <c r="G173" s="101"/>
      <c r="I173" s="101"/>
    </row>
    <row r="174" spans="1:9" x14ac:dyDescent="0.55000000000000004">
      <c r="A174" s="14">
        <v>0.63891678990015255</v>
      </c>
      <c r="B174" s="117">
        <v>0.23555649180111443</v>
      </c>
      <c r="C174" s="116">
        <v>47.141799692162238</v>
      </c>
      <c r="D174" s="106">
        <f t="shared" si="69"/>
        <v>47.141799692162238</v>
      </c>
      <c r="E174" s="108">
        <f>_xlfn.NORM.INV(A174,$B$104,$B$106)</f>
        <v>0.23555649180111443</v>
      </c>
      <c r="F174" s="122" t="b">
        <f t="shared" si="70"/>
        <v>1</v>
      </c>
      <c r="G174" s="101"/>
      <c r="I174" s="101"/>
    </row>
    <row r="175" spans="1:9" x14ac:dyDescent="0.55000000000000004">
      <c r="A175" s="14">
        <v>0.63458233589854351</v>
      </c>
      <c r="B175" s="117">
        <v>0.23440145708287222</v>
      </c>
      <c r="C175" s="116">
        <v>46.76839980838237</v>
      </c>
      <c r="D175" s="106">
        <f t="shared" si="69"/>
        <v>46.76839980838237</v>
      </c>
      <c r="E175" s="108">
        <f>_xlfn.NORM.INV(A175,$B$104,$B$106)</f>
        <v>0.23440145708287222</v>
      </c>
      <c r="F175" s="122" t="b">
        <f t="shared" si="70"/>
        <v>1</v>
      </c>
      <c r="G175" s="101"/>
      <c r="I175" s="101"/>
    </row>
    <row r="176" spans="1:9" x14ac:dyDescent="0.55000000000000004">
      <c r="A176" s="14">
        <v>0.80585781591973016</v>
      </c>
      <c r="B176" s="117">
        <v>0.28627328471620284</v>
      </c>
      <c r="C176" s="116">
        <v>63.537535925097252</v>
      </c>
      <c r="D176" s="106">
        <f t="shared" si="69"/>
        <v>63.537535925097252</v>
      </c>
      <c r="E176" s="108">
        <f>_xlfn.NORM.INV(A176,$B$104,$B$106)</f>
        <v>0.28627328471620284</v>
      </c>
      <c r="F176" s="122" t="b">
        <f t="shared" si="70"/>
        <v>1</v>
      </c>
      <c r="G176" s="101"/>
      <c r="I176" s="101"/>
    </row>
    <row r="177" spans="1:9" x14ac:dyDescent="0.55000000000000004">
      <c r="A177" s="14">
        <v>8.0878252032856812E-2</v>
      </c>
      <c r="B177" s="117">
        <v>6.0081163294185086E-2</v>
      </c>
      <c r="C177" s="116">
        <v>-9.5859040174172989</v>
      </c>
      <c r="D177" s="106">
        <f t="shared" si="69"/>
        <v>0</v>
      </c>
      <c r="E177" s="108">
        <f>_xlfn.NORM.INV(A177,$B$104,$B$106)</f>
        <v>6.0081163294185086E-2</v>
      </c>
      <c r="F177" s="122" t="b">
        <f t="shared" si="70"/>
        <v>1</v>
      </c>
      <c r="G177" s="101"/>
      <c r="I177" s="101"/>
    </row>
    <row r="178" spans="1:9" x14ac:dyDescent="0.55000000000000004">
      <c r="A178" s="14">
        <v>0.33959292891272441</v>
      </c>
      <c r="B178" s="117">
        <v>0.1586425645159695</v>
      </c>
      <c r="C178" s="116">
        <v>22.277047961553283</v>
      </c>
      <c r="D178" s="106">
        <f t="shared" ref="D178:D241" si="71">IF(C178&lt;=0,0,C178)</f>
        <v>22.277047961553283</v>
      </c>
      <c r="E178" s="108">
        <f>_xlfn.NORM.INV(A178,$B$104,$B$106)</f>
        <v>0.1586425645159695</v>
      </c>
      <c r="F178" s="122" t="b">
        <f t="shared" si="70"/>
        <v>1</v>
      </c>
      <c r="G178" s="101"/>
      <c r="I178" s="101"/>
    </row>
    <row r="179" spans="1:9" x14ac:dyDescent="0.55000000000000004">
      <c r="A179" s="14">
        <v>0.56915739176862101</v>
      </c>
      <c r="B179" s="117">
        <v>0.21742293549059855</v>
      </c>
      <c r="C179" s="116">
        <v>41.27957952516423</v>
      </c>
      <c r="D179" s="106">
        <f t="shared" si="71"/>
        <v>41.27957952516423</v>
      </c>
      <c r="E179" s="108">
        <f>_xlfn.NORM.INV(A179,$B$104,$B$106)</f>
        <v>0.21742293549059855</v>
      </c>
      <c r="F179" s="122" t="b">
        <f t="shared" ref="F179:F242" si="72">E179=B179</f>
        <v>1</v>
      </c>
      <c r="G179" s="101"/>
      <c r="I179" s="101"/>
    </row>
    <row r="180" spans="1:9" x14ac:dyDescent="0.55000000000000004">
      <c r="A180" s="14">
        <v>0.30954635191689139</v>
      </c>
      <c r="B180" s="117">
        <v>0.15028633679995182</v>
      </c>
      <c r="C180" s="116">
        <v>19.57564478403874</v>
      </c>
      <c r="D180" s="106">
        <f t="shared" si="71"/>
        <v>19.57564478403874</v>
      </c>
      <c r="E180" s="108">
        <f>_xlfn.NORM.INV(A180,$B$104,$B$106)</f>
        <v>0.15028633679995182</v>
      </c>
      <c r="F180" s="122" t="b">
        <f t="shared" si="72"/>
        <v>1</v>
      </c>
      <c r="G180" s="101"/>
      <c r="I180" s="101"/>
    </row>
    <row r="181" spans="1:9" x14ac:dyDescent="0.55000000000000004">
      <c r="A181" s="14">
        <v>0.21662967470130301</v>
      </c>
      <c r="B181" s="117">
        <v>0.12163735813644193</v>
      </c>
      <c r="C181" s="116">
        <v>10.313996511122252</v>
      </c>
      <c r="D181" s="106">
        <f t="shared" si="71"/>
        <v>10.313996511122252</v>
      </c>
      <c r="E181" s="108">
        <f>_xlfn.NORM.INV(A181,$B$104,$B$106)</f>
        <v>0.12163735813644193</v>
      </c>
      <c r="F181" s="122" t="b">
        <f t="shared" si="72"/>
        <v>1</v>
      </c>
      <c r="G181" s="101"/>
      <c r="I181" s="101"/>
    </row>
    <row r="182" spans="1:9" x14ac:dyDescent="0.55000000000000004">
      <c r="A182" s="14">
        <v>0.97275720886777128</v>
      </c>
      <c r="B182" s="117">
        <v>0.39229559495143584</v>
      </c>
      <c r="C182" s="116">
        <v>97.812452249826748</v>
      </c>
      <c r="D182" s="106">
        <f t="shared" si="71"/>
        <v>97.812452249826748</v>
      </c>
      <c r="E182" s="108">
        <f>_xlfn.NORM.INV(A182,$B$104,$B$106)</f>
        <v>0.39229559495143584</v>
      </c>
      <c r="F182" s="122" t="b">
        <f t="shared" si="72"/>
        <v>1</v>
      </c>
      <c r="G182" s="101"/>
      <c r="I182" s="101"/>
    </row>
    <row r="183" spans="1:9" x14ac:dyDescent="0.55000000000000004">
      <c r="A183" s="14">
        <v>0.35305267012509933</v>
      </c>
      <c r="B183" s="117">
        <v>0.1622908140023295</v>
      </c>
      <c r="C183" s="116">
        <v>23.456454876940153</v>
      </c>
      <c r="D183" s="106">
        <f t="shared" si="71"/>
        <v>23.456454876940153</v>
      </c>
      <c r="E183" s="108">
        <f>_xlfn.NORM.INV(A183,$B$104,$B$106)</f>
        <v>0.1622908140023295</v>
      </c>
      <c r="F183" s="122" t="b">
        <f t="shared" si="72"/>
        <v>1</v>
      </c>
      <c r="G183" s="101"/>
      <c r="I183" s="101"/>
    </row>
    <row r="184" spans="1:9" x14ac:dyDescent="0.55000000000000004">
      <c r="A184" s="14">
        <v>1.1348859124885591E-2</v>
      </c>
      <c r="B184" s="117">
        <v>0</v>
      </c>
      <c r="C184" s="116">
        <v>-29.008956014979496</v>
      </c>
      <c r="D184" s="106">
        <f t="shared" si="71"/>
        <v>0</v>
      </c>
      <c r="E184" s="108">
        <f>_xlfn.NORM.INV(A184,$B$104,$B$106)</f>
        <v>-2.7848464629685987E-2</v>
      </c>
      <c r="F184" s="122" t="b">
        <f t="shared" si="72"/>
        <v>0</v>
      </c>
      <c r="G184" s="101"/>
      <c r="I184" s="101"/>
    </row>
    <row r="185" spans="1:9" x14ac:dyDescent="0.55000000000000004">
      <c r="A185" s="14">
        <v>0.5115018828193274</v>
      </c>
      <c r="B185" s="117">
        <v>0.20288349400080238</v>
      </c>
      <c r="C185" s="116">
        <v>36.579265606656001</v>
      </c>
      <c r="D185" s="106">
        <f t="shared" si="71"/>
        <v>36.579265606656001</v>
      </c>
      <c r="E185" s="108">
        <f>_xlfn.NORM.INV(A185,$B$104,$B$106)</f>
        <v>0.20288349400080238</v>
      </c>
      <c r="F185" s="122" t="b">
        <f t="shared" si="72"/>
        <v>1</v>
      </c>
      <c r="G185" s="101"/>
      <c r="I185" s="101"/>
    </row>
    <row r="186" spans="1:9" x14ac:dyDescent="0.55000000000000004">
      <c r="A186" s="14">
        <v>0.65894905491628464</v>
      </c>
      <c r="B186" s="117">
        <v>0.24095966017547618</v>
      </c>
      <c r="C186" s="116">
        <v>48.888537180798217</v>
      </c>
      <c r="D186" s="106">
        <f t="shared" si="71"/>
        <v>48.888537180798217</v>
      </c>
      <c r="E186" s="108">
        <f>_xlfn.NORM.INV(A186,$B$104,$B$106)</f>
        <v>0.24095966017547618</v>
      </c>
      <c r="F186" s="122" t="b">
        <f t="shared" si="72"/>
        <v>1</v>
      </c>
      <c r="G186" s="101"/>
      <c r="I186" s="101"/>
    </row>
    <row r="187" spans="1:9" x14ac:dyDescent="0.55000000000000004">
      <c r="A187" s="14">
        <v>0.27302676015284999</v>
      </c>
      <c r="B187" s="117">
        <v>0.13963156490800541</v>
      </c>
      <c r="C187" s="116">
        <v>16.131167727791915</v>
      </c>
      <c r="D187" s="106">
        <f t="shared" si="71"/>
        <v>16.131167727791915</v>
      </c>
      <c r="E187" s="108">
        <f>_xlfn.NORM.INV(A187,$B$104,$B$106)</f>
        <v>0.13963156490800541</v>
      </c>
      <c r="F187" s="122" t="b">
        <f t="shared" si="72"/>
        <v>1</v>
      </c>
      <c r="G187" s="101"/>
      <c r="I187" s="101"/>
    </row>
    <row r="188" spans="1:9" x14ac:dyDescent="0.55000000000000004">
      <c r="A188" s="14">
        <v>0.14447204050880891</v>
      </c>
      <c r="B188" s="117">
        <v>9.3955913857467988E-2</v>
      </c>
      <c r="C188" s="116">
        <v>1.3651329718876792</v>
      </c>
      <c r="D188" s="106">
        <f t="shared" si="71"/>
        <v>1.3651329718876792</v>
      </c>
      <c r="E188" s="108">
        <f>_xlfn.NORM.INV(A188,$B$104,$B$106)</f>
        <v>9.3955913857467988E-2</v>
      </c>
      <c r="F188" s="122" t="b">
        <f t="shared" si="72"/>
        <v>1</v>
      </c>
      <c r="G188" s="101"/>
      <c r="I188" s="101"/>
    </row>
    <row r="189" spans="1:9" x14ac:dyDescent="0.55000000000000004">
      <c r="A189" s="14">
        <v>2.3456593453535568E-2</v>
      </c>
      <c r="B189" s="117">
        <v>1.291688363343535E-3</v>
      </c>
      <c r="C189" s="116">
        <v>-28.591378710042459</v>
      </c>
      <c r="D189" s="106">
        <f t="shared" si="71"/>
        <v>0</v>
      </c>
      <c r="E189" s="108">
        <f>_xlfn.NORM.INV(A189,$B$104,$B$106)</f>
        <v>1.291688363343535E-3</v>
      </c>
      <c r="F189" s="122" t="b">
        <f t="shared" si="72"/>
        <v>1</v>
      </c>
      <c r="G189" s="101"/>
      <c r="I189" s="101"/>
    </row>
    <row r="190" spans="1:9" x14ac:dyDescent="0.55000000000000004">
      <c r="A190" s="14">
        <v>0.5463003498462915</v>
      </c>
      <c r="B190" s="117">
        <v>0.21163195396726922</v>
      </c>
      <c r="C190" s="116">
        <v>39.407469714410396</v>
      </c>
      <c r="D190" s="106">
        <f t="shared" si="71"/>
        <v>39.407469714410396</v>
      </c>
      <c r="E190" s="108">
        <f>_xlfn.NORM.INV(A190,$B$104,$B$106)</f>
        <v>0.21163195396726922</v>
      </c>
      <c r="F190" s="122" t="b">
        <f t="shared" si="72"/>
        <v>1</v>
      </c>
      <c r="G190" s="101"/>
      <c r="I190" s="101"/>
    </row>
    <row r="191" spans="1:9" x14ac:dyDescent="0.55000000000000004">
      <c r="A191" s="14">
        <v>0.75630152867926947</v>
      </c>
      <c r="B191" s="117">
        <v>0.26944549512668714</v>
      </c>
      <c r="C191" s="116">
        <v>58.0974443176694</v>
      </c>
      <c r="D191" s="106">
        <f t="shared" si="71"/>
        <v>58.0974443176694</v>
      </c>
      <c r="E191" s="108">
        <f>_xlfn.NORM.INV(A191,$B$104,$B$106)</f>
        <v>0.26944549512668714</v>
      </c>
      <c r="F191" s="122" t="b">
        <f t="shared" si="72"/>
        <v>1</v>
      </c>
      <c r="G191" s="101"/>
      <c r="I191" s="101"/>
    </row>
    <row r="192" spans="1:9" x14ac:dyDescent="0.55000000000000004">
      <c r="A192" s="14">
        <v>0.7193528737933339</v>
      </c>
      <c r="B192" s="117">
        <v>0.25809201778500324</v>
      </c>
      <c r="C192" s="116">
        <v>54.427089606311583</v>
      </c>
      <c r="D192" s="106">
        <f t="shared" si="71"/>
        <v>54.427089606311583</v>
      </c>
      <c r="E192" s="108">
        <f>_xlfn.NORM.INV(A192,$B$104,$B$106)</f>
        <v>0.25809201778500324</v>
      </c>
      <c r="F192" s="122" t="b">
        <f t="shared" si="72"/>
        <v>1</v>
      </c>
      <c r="G192" s="101"/>
      <c r="I192" s="101"/>
    </row>
    <row r="193" spans="1:9" x14ac:dyDescent="0.55000000000000004">
      <c r="A193" s="14">
        <v>0.24899026705152594</v>
      </c>
      <c r="B193" s="117">
        <v>0.13223293412270454</v>
      </c>
      <c r="C193" s="116">
        <v>13.739336701651126</v>
      </c>
      <c r="D193" s="106">
        <f t="shared" si="71"/>
        <v>13.739336701651126</v>
      </c>
      <c r="E193" s="108">
        <f>_xlfn.NORM.INV(A193,$B$104,$B$106)</f>
        <v>0.13223293412270454</v>
      </c>
      <c r="F193" s="122" t="b">
        <f t="shared" si="72"/>
        <v>1</v>
      </c>
      <c r="G193" s="101"/>
      <c r="I193" s="101"/>
    </row>
    <row r="194" spans="1:9" x14ac:dyDescent="0.55000000000000004">
      <c r="A194" s="14">
        <v>0.61716248266461737</v>
      </c>
      <c r="B194" s="117">
        <v>0.22980368552556787</v>
      </c>
      <c r="C194" s="116">
        <v>45.282031184107112</v>
      </c>
      <c r="D194" s="106">
        <f t="shared" si="71"/>
        <v>45.282031184107112</v>
      </c>
      <c r="E194" s="108">
        <f>_xlfn.NORM.INV(A194,$B$104,$B$106)</f>
        <v>0.22980368552556787</v>
      </c>
      <c r="F194" s="122" t="b">
        <f t="shared" si="72"/>
        <v>1</v>
      </c>
      <c r="G194" s="101"/>
      <c r="I194" s="101"/>
    </row>
    <row r="195" spans="1:9" x14ac:dyDescent="0.55000000000000004">
      <c r="A195" s="14">
        <v>0.50265200882655947</v>
      </c>
      <c r="B195" s="117">
        <v>0.20066476492702121</v>
      </c>
      <c r="C195" s="116">
        <v>35.861994372117067</v>
      </c>
      <c r="D195" s="106">
        <f t="shared" si="71"/>
        <v>35.861994372117067</v>
      </c>
      <c r="E195" s="108">
        <f>_xlfn.NORM.INV(A195,$B$104,$B$106)</f>
        <v>0.20066476492702121</v>
      </c>
      <c r="F195" s="122" t="b">
        <f t="shared" si="72"/>
        <v>1</v>
      </c>
      <c r="G195" s="101"/>
      <c r="I195" s="101"/>
    </row>
    <row r="196" spans="1:9" x14ac:dyDescent="0.55000000000000004">
      <c r="A196" s="14">
        <v>0.95704206634470701</v>
      </c>
      <c r="B196" s="117">
        <v>0.37173465727061877</v>
      </c>
      <c r="C196" s="116">
        <v>91.165507686890862</v>
      </c>
      <c r="D196" s="106">
        <f t="shared" si="71"/>
        <v>91.165507686890862</v>
      </c>
      <c r="E196" s="108">
        <f>_xlfn.NORM.INV(A196,$B$104,$B$106)</f>
        <v>0.37173465727061877</v>
      </c>
      <c r="F196" s="122" t="b">
        <f t="shared" si="72"/>
        <v>1</v>
      </c>
      <c r="G196" s="101"/>
      <c r="I196" s="101"/>
    </row>
    <row r="197" spans="1:9" x14ac:dyDescent="0.55000000000000004">
      <c r="A197" s="14">
        <v>0.46981728970466796</v>
      </c>
      <c r="B197" s="117">
        <v>0.19242708439392972</v>
      </c>
      <c r="C197" s="116">
        <v>33.198915154590878</v>
      </c>
      <c r="D197" s="106">
        <f t="shared" si="71"/>
        <v>33.198915154590878</v>
      </c>
      <c r="E197" s="108">
        <f>_xlfn.NORM.INV(A197,$B$104,$B$106)</f>
        <v>0.19242708439392972</v>
      </c>
      <c r="F197" s="122" t="b">
        <f t="shared" si="72"/>
        <v>1</v>
      </c>
      <c r="G197" s="101"/>
      <c r="I197" s="101"/>
    </row>
    <row r="198" spans="1:9" x14ac:dyDescent="0.55000000000000004">
      <c r="A198" s="14">
        <v>0.96930913420149722</v>
      </c>
      <c r="B198" s="117">
        <v>0.38707356447700703</v>
      </c>
      <c r="C198" s="116">
        <v>96.124273062265956</v>
      </c>
      <c r="D198" s="106">
        <f t="shared" si="71"/>
        <v>96.124273062265956</v>
      </c>
      <c r="E198" s="108">
        <f>_xlfn.NORM.INV(A198,$B$104,$B$106)</f>
        <v>0.38707356447700703</v>
      </c>
      <c r="F198" s="122" t="b">
        <f t="shared" si="72"/>
        <v>1</v>
      </c>
      <c r="G198" s="101"/>
      <c r="I198" s="101"/>
    </row>
    <row r="199" spans="1:9" x14ac:dyDescent="0.55000000000000004">
      <c r="A199" s="14">
        <v>7.6117965680615463E-3</v>
      </c>
      <c r="B199" s="117">
        <v>0</v>
      </c>
      <c r="C199" s="116">
        <v>-29.008956014979496</v>
      </c>
      <c r="D199" s="106">
        <f t="shared" si="71"/>
        <v>0</v>
      </c>
      <c r="E199" s="108">
        <f>_xlfn.NORM.INV(A199,$B$104,$B$106)</f>
        <v>-4.2701579305043674E-2</v>
      </c>
      <c r="F199" s="122" t="b">
        <f t="shared" si="72"/>
        <v>0</v>
      </c>
      <c r="G199" s="101"/>
      <c r="I199" s="101"/>
    </row>
    <row r="200" spans="1:9" x14ac:dyDescent="0.55000000000000004">
      <c r="A200" s="14">
        <v>0.82785279927944477</v>
      </c>
      <c r="B200" s="117">
        <v>0.29457141536809678</v>
      </c>
      <c r="C200" s="116">
        <v>66.220157470640814</v>
      </c>
      <c r="D200" s="106">
        <f t="shared" si="71"/>
        <v>66.220157470640814</v>
      </c>
      <c r="E200" s="108">
        <f>_xlfn.NORM.INV(A200,$B$104,$B$106)</f>
        <v>0.29457141536809678</v>
      </c>
      <c r="F200" s="122" t="b">
        <f t="shared" si="72"/>
        <v>1</v>
      </c>
      <c r="G200" s="101"/>
      <c r="I200" s="101"/>
    </row>
    <row r="201" spans="1:9" x14ac:dyDescent="0.55000000000000004">
      <c r="A201" s="14">
        <v>0.17560255165132199</v>
      </c>
      <c r="B201" s="117">
        <v>0.10677456690474114</v>
      </c>
      <c r="C201" s="116">
        <v>5.509150015245968</v>
      </c>
      <c r="D201" s="106">
        <f t="shared" si="71"/>
        <v>5.509150015245968</v>
      </c>
      <c r="E201" s="108">
        <f>_xlfn.NORM.INV(A201,$B$104,$B$106)</f>
        <v>0.10677456690474114</v>
      </c>
      <c r="F201" s="122" t="b">
        <f t="shared" si="72"/>
        <v>1</v>
      </c>
      <c r="G201" s="101"/>
      <c r="I201" s="101"/>
    </row>
    <row r="202" spans="1:9" x14ac:dyDescent="0.55000000000000004">
      <c r="A202" s="14">
        <v>0.26913799897779045</v>
      </c>
      <c r="B202" s="117">
        <v>0.1384577896631819</v>
      </c>
      <c r="C202" s="116">
        <v>15.751709402359248</v>
      </c>
      <c r="D202" s="106">
        <f t="shared" si="71"/>
        <v>15.751709402359248</v>
      </c>
      <c r="E202" s="108">
        <f>_xlfn.NORM.INV(A202,$B$104,$B$106)</f>
        <v>0.1384577896631819</v>
      </c>
      <c r="F202" s="122" t="b">
        <f t="shared" si="72"/>
        <v>1</v>
      </c>
      <c r="G202" s="101"/>
      <c r="I202" s="101"/>
    </row>
    <row r="203" spans="1:9" x14ac:dyDescent="0.55000000000000004">
      <c r="A203" s="14">
        <v>0.34428531169376042</v>
      </c>
      <c r="B203" s="117">
        <v>0.15992044064654476</v>
      </c>
      <c r="C203" s="116">
        <v>22.69016004477103</v>
      </c>
      <c r="D203" s="106">
        <f t="shared" si="71"/>
        <v>22.69016004477103</v>
      </c>
      <c r="E203" s="108">
        <f>_xlfn.NORM.INV(A203,$B$104,$B$106)</f>
        <v>0.15992044064654476</v>
      </c>
      <c r="F203" s="122" t="b">
        <f t="shared" si="72"/>
        <v>1</v>
      </c>
      <c r="G203" s="101"/>
      <c r="I203" s="101"/>
    </row>
    <row r="204" spans="1:9" x14ac:dyDescent="0.55000000000000004">
      <c r="A204" s="14">
        <v>0.93279959975635263</v>
      </c>
      <c r="B204" s="117">
        <v>0.34969710138297871</v>
      </c>
      <c r="C204" s="116">
        <v>84.041201657579293</v>
      </c>
      <c r="D204" s="106">
        <f t="shared" si="71"/>
        <v>84.041201657579293</v>
      </c>
      <c r="E204" s="108">
        <f>_xlfn.NORM.INV(A204,$B$104,$B$106)</f>
        <v>0.34969710138297871</v>
      </c>
      <c r="F204" s="122" t="b">
        <f t="shared" si="72"/>
        <v>1</v>
      </c>
      <c r="G204" s="101"/>
      <c r="I204" s="101"/>
    </row>
    <row r="205" spans="1:9" x14ac:dyDescent="0.55000000000000004">
      <c r="A205" s="14">
        <v>0.58541895189822324</v>
      </c>
      <c r="B205" s="117">
        <v>0.22157763343797041</v>
      </c>
      <c r="C205" s="116">
        <v>42.622711213058487</v>
      </c>
      <c r="D205" s="106">
        <f t="shared" si="71"/>
        <v>42.622711213058487</v>
      </c>
      <c r="E205" s="108">
        <f>_xlfn.NORM.INV(A205,$B$104,$B$106)</f>
        <v>0.22157763343797041</v>
      </c>
      <c r="F205" s="122" t="b">
        <f t="shared" si="72"/>
        <v>1</v>
      </c>
      <c r="G205" s="101"/>
      <c r="I205" s="101"/>
    </row>
    <row r="206" spans="1:9" x14ac:dyDescent="0.55000000000000004">
      <c r="A206" s="14">
        <v>0.93689427392800817</v>
      </c>
      <c r="B206" s="117">
        <v>0.35292137938047652</v>
      </c>
      <c r="C206" s="116">
        <v>85.083546974585758</v>
      </c>
      <c r="D206" s="106">
        <f t="shared" si="71"/>
        <v>85.083546974585758</v>
      </c>
      <c r="E206" s="108">
        <f>_xlfn.NORM.INV(A206,$B$104,$B$106)</f>
        <v>0.35292137938047652</v>
      </c>
      <c r="F206" s="122" t="b">
        <f t="shared" si="72"/>
        <v>1</v>
      </c>
      <c r="G206" s="101"/>
      <c r="I206" s="101"/>
    </row>
    <row r="207" spans="1:9" x14ac:dyDescent="0.55000000000000004">
      <c r="A207" s="14">
        <v>0.45896453993115671</v>
      </c>
      <c r="B207" s="117">
        <v>0.18969572978076474</v>
      </c>
      <c r="C207" s="116">
        <v>32.31592222025769</v>
      </c>
      <c r="D207" s="106">
        <f t="shared" si="71"/>
        <v>32.31592222025769</v>
      </c>
      <c r="E207" s="108">
        <f>_xlfn.NORM.INV(A207,$B$104,$B$106)</f>
        <v>0.18969572978076474</v>
      </c>
      <c r="F207" s="122" t="b">
        <f t="shared" si="72"/>
        <v>1</v>
      </c>
      <c r="G207" s="101"/>
      <c r="I207" s="101"/>
    </row>
    <row r="208" spans="1:9" x14ac:dyDescent="0.55000000000000004">
      <c r="A208" s="14">
        <v>0.51796475374407203</v>
      </c>
      <c r="B208" s="117">
        <v>0.20450461893606134</v>
      </c>
      <c r="C208" s="116">
        <v>37.103343240737473</v>
      </c>
      <c r="D208" s="106">
        <f t="shared" si="71"/>
        <v>37.103343240737473</v>
      </c>
      <c r="E208" s="108">
        <f>_xlfn.NORM.INV(A208,$B$104,$B$106)</f>
        <v>0.20450461893606134</v>
      </c>
      <c r="F208" s="122" t="b">
        <f t="shared" si="72"/>
        <v>1</v>
      </c>
      <c r="G208" s="101"/>
      <c r="I208" s="101"/>
    </row>
    <row r="209" spans="1:9" x14ac:dyDescent="0.55000000000000004">
      <c r="A209" s="14">
        <v>0.36906801966838021</v>
      </c>
      <c r="B209" s="117">
        <v>0.16656772688590887</v>
      </c>
      <c r="C209" s="116">
        <v>24.839096236929361</v>
      </c>
      <c r="D209" s="106">
        <f t="shared" si="71"/>
        <v>24.839096236929361</v>
      </c>
      <c r="E209" s="108">
        <f>_xlfn.NORM.INV(A209,$B$104,$B$106)</f>
        <v>0.16656772688590887</v>
      </c>
      <c r="F209" s="122" t="b">
        <f t="shared" si="72"/>
        <v>1</v>
      </c>
      <c r="G209" s="101"/>
      <c r="I209" s="101"/>
    </row>
    <row r="210" spans="1:9" x14ac:dyDescent="0.55000000000000004">
      <c r="A210" s="14">
        <v>0.36041207307570633</v>
      </c>
      <c r="B210" s="117">
        <v>0.16426424426890379</v>
      </c>
      <c r="C210" s="116">
        <v>24.094425857853992</v>
      </c>
      <c r="D210" s="106">
        <f t="shared" si="71"/>
        <v>24.094425857853992</v>
      </c>
      <c r="E210" s="108">
        <f>_xlfn.NORM.INV(A210,$B$104,$B$106)</f>
        <v>0.16426424426890379</v>
      </c>
      <c r="F210" s="122" t="b">
        <f t="shared" si="72"/>
        <v>1</v>
      </c>
      <c r="G210" s="101"/>
      <c r="I210" s="101"/>
    </row>
    <row r="211" spans="1:9" x14ac:dyDescent="0.55000000000000004">
      <c r="A211" s="14">
        <v>0.90071366237554984</v>
      </c>
      <c r="B211" s="117">
        <v>0.32856287008379348</v>
      </c>
      <c r="C211" s="116">
        <v>77.208922604615111</v>
      </c>
      <c r="D211" s="106">
        <f t="shared" si="71"/>
        <v>77.208922604615111</v>
      </c>
      <c r="E211" s="108">
        <f>_xlfn.NORM.INV(A211,$B$104,$B$106)</f>
        <v>0.32856287008379348</v>
      </c>
      <c r="F211" s="122" t="b">
        <f t="shared" si="72"/>
        <v>1</v>
      </c>
      <c r="G211" s="101"/>
      <c r="I211" s="101"/>
    </row>
    <row r="212" spans="1:9" x14ac:dyDescent="0.55000000000000004">
      <c r="A212" s="104">
        <v>0.96074860613451019</v>
      </c>
      <c r="B212" s="118">
        <v>0.37594400893836749</v>
      </c>
      <c r="C212" s="119">
        <v>92.526307841814315</v>
      </c>
      <c r="D212" s="107">
        <f t="shared" si="71"/>
        <v>92.526307841814315</v>
      </c>
      <c r="E212" s="108">
        <f>_xlfn.NORM.INV(A212,$B$104,$B$106)</f>
        <v>0.37594400893836749</v>
      </c>
      <c r="F212" s="122" t="b">
        <f t="shared" si="72"/>
        <v>1</v>
      </c>
      <c r="G212" s="101"/>
      <c r="I212" s="101"/>
    </row>
    <row r="213" spans="1:9" x14ac:dyDescent="0.55000000000000004">
      <c r="A213" s="104">
        <v>9.7473431347085526E-2</v>
      </c>
      <c r="B213" s="118">
        <v>7.0391691736561957E-2</v>
      </c>
      <c r="C213" s="119">
        <v>-6.2527140610568477</v>
      </c>
      <c r="D213" s="107">
        <f t="shared" si="71"/>
        <v>0</v>
      </c>
      <c r="E213" s="108">
        <f>_xlfn.NORM.INV(A213,$B$104,$B$106)</f>
        <v>7.0391691736561957E-2</v>
      </c>
      <c r="F213" s="122" t="b">
        <f t="shared" si="72"/>
        <v>1</v>
      </c>
      <c r="G213" s="101"/>
      <c r="I213" s="101"/>
    </row>
    <row r="214" spans="1:9" x14ac:dyDescent="0.55000000000000004">
      <c r="A214" s="104">
        <v>0.62834172835804547</v>
      </c>
      <c r="B214" s="118">
        <v>0.23274645604784897</v>
      </c>
      <c r="C214" s="119">
        <v>46.233370701141567</v>
      </c>
      <c r="D214" s="107">
        <f t="shared" si="71"/>
        <v>46.233370701141567</v>
      </c>
      <c r="E214" s="108">
        <f>_xlfn.NORM.INV(A214,$B$104,$B$106)</f>
        <v>0.23274645604784897</v>
      </c>
      <c r="F214" s="122" t="b">
        <f t="shared" si="72"/>
        <v>1</v>
      </c>
      <c r="G214" s="101"/>
      <c r="I214" s="101"/>
    </row>
    <row r="215" spans="1:9" x14ac:dyDescent="0.55000000000000004">
      <c r="A215" s="104">
        <v>0.99169209165895</v>
      </c>
      <c r="B215" s="118">
        <v>0.43951003577781056</v>
      </c>
      <c r="C215" s="119">
        <v>113.07594731093612</v>
      </c>
      <c r="D215" s="107">
        <f t="shared" si="71"/>
        <v>113.07594731093612</v>
      </c>
      <c r="E215" s="108">
        <f>_xlfn.NORM.INV(A215,$B$104,$B$106)</f>
        <v>0.43951003577781056</v>
      </c>
      <c r="F215" s="122" t="b">
        <f t="shared" si="72"/>
        <v>1</v>
      </c>
      <c r="G215" s="101"/>
      <c r="I215" s="101"/>
    </row>
    <row r="216" spans="1:9" x14ac:dyDescent="0.55000000000000004">
      <c r="A216" s="104">
        <v>0.65506425327640572</v>
      </c>
      <c r="B216" s="118">
        <v>0.23990294651549721</v>
      </c>
      <c r="C216" s="119">
        <v>48.546922550871557</v>
      </c>
      <c r="D216" s="107">
        <f t="shared" si="71"/>
        <v>48.546922550871557</v>
      </c>
      <c r="E216" s="108">
        <f>_xlfn.NORM.INV(A216,$B$104,$B$106)</f>
        <v>0.23990294651549721</v>
      </c>
      <c r="F216" s="122" t="b">
        <f t="shared" si="72"/>
        <v>1</v>
      </c>
      <c r="G216" s="101"/>
      <c r="I216" s="101"/>
    </row>
    <row r="217" spans="1:9" x14ac:dyDescent="0.55000000000000004">
      <c r="A217" s="104">
        <v>0.12389428818067738</v>
      </c>
      <c r="B217" s="118">
        <v>8.4426257799318838E-2</v>
      </c>
      <c r="C217" s="119">
        <v>-1.7156163842791476</v>
      </c>
      <c r="D217" s="107">
        <f t="shared" si="71"/>
        <v>0</v>
      </c>
      <c r="E217" s="108">
        <f>_xlfn.NORM.INV(A217,$B$104,$B$106)</f>
        <v>8.4426257799318838E-2</v>
      </c>
      <c r="F217" s="122" t="b">
        <f t="shared" si="72"/>
        <v>1</v>
      </c>
      <c r="G217" s="101"/>
      <c r="I217" s="101"/>
    </row>
    <row r="218" spans="1:9" x14ac:dyDescent="0.55000000000000004">
      <c r="A218" s="104">
        <v>0.44873232635742311</v>
      </c>
      <c r="B218" s="118">
        <v>0.18711352288168712</v>
      </c>
      <c r="C218" s="119">
        <v>31.481145792516596</v>
      </c>
      <c r="D218" s="107">
        <f t="shared" si="71"/>
        <v>31.481145792516596</v>
      </c>
      <c r="E218" s="108">
        <f>_xlfn.NORM.INV(A218,$B$104,$B$106)</f>
        <v>0.18711352288168712</v>
      </c>
      <c r="F218" s="122" t="b">
        <f t="shared" si="72"/>
        <v>1</v>
      </c>
      <c r="G218" s="101"/>
      <c r="I218" s="101"/>
    </row>
    <row r="219" spans="1:9" x14ac:dyDescent="0.55000000000000004">
      <c r="A219" s="104">
        <v>9.8292685573425076E-2</v>
      </c>
      <c r="B219" s="118">
        <v>7.0865874508994259E-2</v>
      </c>
      <c r="C219" s="119">
        <v>-6.0994201476183747</v>
      </c>
      <c r="D219" s="107">
        <f t="shared" si="71"/>
        <v>0</v>
      </c>
      <c r="E219" s="108">
        <f>_xlfn.NORM.INV(A219,$B$104,$B$106)</f>
        <v>7.0865874508994259E-2</v>
      </c>
      <c r="F219" s="122" t="b">
        <f t="shared" si="72"/>
        <v>1</v>
      </c>
      <c r="G219" s="101"/>
      <c r="I219" s="101"/>
    </row>
    <row r="220" spans="1:9" x14ac:dyDescent="0.55000000000000004">
      <c r="A220" s="104">
        <v>0.17968055981613607</v>
      </c>
      <c r="B220" s="118">
        <v>0.10834168543928013</v>
      </c>
      <c r="C220" s="119">
        <v>6.0157684479426656</v>
      </c>
      <c r="D220" s="107">
        <f t="shared" si="71"/>
        <v>6.0157684479426656</v>
      </c>
      <c r="E220" s="108">
        <f>_xlfn.NORM.INV(A220,$B$104,$B$106)</f>
        <v>0.10834168543928013</v>
      </c>
      <c r="F220" s="122" t="b">
        <f t="shared" si="72"/>
        <v>1</v>
      </c>
      <c r="G220" s="101"/>
      <c r="I220" s="101"/>
    </row>
    <row r="221" spans="1:9" x14ac:dyDescent="0.55000000000000004">
      <c r="A221" s="104">
        <v>0.85424523778547012</v>
      </c>
      <c r="B221" s="118">
        <v>0.30548159149434673</v>
      </c>
      <c r="C221" s="119">
        <v>69.747201665259851</v>
      </c>
      <c r="D221" s="107">
        <f t="shared" si="71"/>
        <v>69.747201665259851</v>
      </c>
      <c r="E221" s="108">
        <f>_xlfn.NORM.INV(A221,$B$104,$B$106)</f>
        <v>0.30548159149434673</v>
      </c>
      <c r="F221" s="122" t="b">
        <f t="shared" si="72"/>
        <v>1</v>
      </c>
      <c r="G221" s="101"/>
      <c r="I221" s="101"/>
    </row>
    <row r="222" spans="1:9" x14ac:dyDescent="0.55000000000000004">
      <c r="A222" s="104">
        <v>0.79283782535642444</v>
      </c>
      <c r="B222" s="118">
        <v>0.28163073891543472</v>
      </c>
      <c r="C222" s="119">
        <v>62.036692673313702</v>
      </c>
      <c r="D222" s="107">
        <f t="shared" si="71"/>
        <v>62.036692673313702</v>
      </c>
      <c r="E222" s="108">
        <f>_xlfn.NORM.INV(A222,$B$104,$B$106)</f>
        <v>0.28163073891543472</v>
      </c>
      <c r="F222" s="122" t="b">
        <f t="shared" si="72"/>
        <v>1</v>
      </c>
      <c r="G222" s="101"/>
      <c r="I222" s="101"/>
    </row>
    <row r="223" spans="1:9" x14ac:dyDescent="0.55000000000000004">
      <c r="A223" s="104">
        <v>0.25116258685834569</v>
      </c>
      <c r="B223" s="118">
        <v>0.13291642554247046</v>
      </c>
      <c r="C223" s="119">
        <v>13.960295961727329</v>
      </c>
      <c r="D223" s="107">
        <f t="shared" si="71"/>
        <v>13.960295961727329</v>
      </c>
      <c r="E223" s="108">
        <f>_xlfn.NORM.INV(A223,$B$104,$B$106)</f>
        <v>0.13291642554247046</v>
      </c>
      <c r="F223" s="122" t="b">
        <f t="shared" si="72"/>
        <v>1</v>
      </c>
      <c r="G223" s="101"/>
      <c r="I223" s="101"/>
    </row>
    <row r="224" spans="1:9" x14ac:dyDescent="0.55000000000000004">
      <c r="A224" s="104">
        <v>0.46572111447787534</v>
      </c>
      <c r="B224" s="118">
        <v>0.19139695721432623</v>
      </c>
      <c r="C224" s="119">
        <v>32.865895408026205</v>
      </c>
      <c r="D224" s="107">
        <f t="shared" si="71"/>
        <v>32.865895408026205</v>
      </c>
      <c r="E224" s="108">
        <f>_xlfn.NORM.INV(A224,$B$104,$B$106)</f>
        <v>0.19139695721432623</v>
      </c>
      <c r="F224" s="122" t="b">
        <f t="shared" si="72"/>
        <v>1</v>
      </c>
      <c r="G224" s="101"/>
      <c r="I224" s="101"/>
    </row>
    <row r="225" spans="1:9" x14ac:dyDescent="0.55000000000000004">
      <c r="A225" s="104">
        <v>0.34620901721706909</v>
      </c>
      <c r="B225" s="118">
        <v>0.16044242565805167</v>
      </c>
      <c r="C225" s="119">
        <v>22.858907476820647</v>
      </c>
      <c r="D225" s="107">
        <f t="shared" si="71"/>
        <v>22.858907476820647</v>
      </c>
      <c r="E225" s="108">
        <f>_xlfn.NORM.INV(A225,$B$104,$B$106)</f>
        <v>0.16044242565805167</v>
      </c>
      <c r="F225" s="122" t="b">
        <f t="shared" si="72"/>
        <v>1</v>
      </c>
      <c r="G225" s="101"/>
      <c r="I225" s="101"/>
    </row>
    <row r="226" spans="1:9" x14ac:dyDescent="0.55000000000000004">
      <c r="A226" s="104">
        <v>0.40151886591949448</v>
      </c>
      <c r="B226" s="118">
        <v>0.1750582347530833</v>
      </c>
      <c r="C226" s="119">
        <v>27.583909531944247</v>
      </c>
      <c r="D226" s="107">
        <f t="shared" si="71"/>
        <v>27.583909531944247</v>
      </c>
      <c r="E226" s="108">
        <f>_xlfn.NORM.INV(A226,$B$104,$B$106)</f>
        <v>0.1750582347530833</v>
      </c>
      <c r="F226" s="122" t="b">
        <f t="shared" si="72"/>
        <v>1</v>
      </c>
      <c r="G226" s="101"/>
      <c r="I226" s="101"/>
    </row>
    <row r="227" spans="1:9" x14ac:dyDescent="0.55000000000000004">
      <c r="A227" s="104">
        <v>0.48079233279113431</v>
      </c>
      <c r="B227" s="118">
        <v>0.19518349019152512</v>
      </c>
      <c r="C227" s="119">
        <v>34.090006641467255</v>
      </c>
      <c r="D227" s="107">
        <f t="shared" si="71"/>
        <v>34.090006641467255</v>
      </c>
      <c r="E227" s="108">
        <f>_xlfn.NORM.INV(A227,$B$104,$B$106)</f>
        <v>0.19518349019152512</v>
      </c>
      <c r="F227" s="122" t="b">
        <f t="shared" si="72"/>
        <v>1</v>
      </c>
      <c r="G227" s="101"/>
      <c r="I227" s="101"/>
    </row>
    <row r="228" spans="1:9" x14ac:dyDescent="0.55000000000000004">
      <c r="A228" s="104">
        <v>6.7200481264223844E-2</v>
      </c>
      <c r="B228" s="118">
        <v>5.0302960889354431E-2</v>
      </c>
      <c r="C228" s="119">
        <v>-12.747003492501781</v>
      </c>
      <c r="D228" s="107">
        <f t="shared" si="71"/>
        <v>0</v>
      </c>
      <c r="E228" s="108">
        <f>_xlfn.NORM.INV(A228,$B$104,$B$106)</f>
        <v>5.0302960889354431E-2</v>
      </c>
      <c r="F228" s="122" t="b">
        <f t="shared" si="72"/>
        <v>1</v>
      </c>
      <c r="G228" s="101"/>
      <c r="I228" s="101"/>
    </row>
    <row r="229" spans="1:9" x14ac:dyDescent="0.55000000000000004">
      <c r="A229" s="104">
        <v>0.49658897608443653</v>
      </c>
      <c r="B229" s="118">
        <v>0.19914497268279011</v>
      </c>
      <c r="C229" s="119">
        <v>35.370675593207068</v>
      </c>
      <c r="D229" s="107">
        <f t="shared" si="71"/>
        <v>35.370675593207068</v>
      </c>
      <c r="E229" s="108">
        <f>_xlfn.NORM.INV(A229,$B$104,$B$106)</f>
        <v>0.19914497268279011</v>
      </c>
      <c r="F229" s="122" t="b">
        <f t="shared" si="72"/>
        <v>1</v>
      </c>
      <c r="G229" s="101"/>
      <c r="I229" s="101"/>
    </row>
    <row r="230" spans="1:9" x14ac:dyDescent="0.55000000000000004">
      <c r="A230" s="104">
        <v>4.1406157422116729E-2</v>
      </c>
      <c r="B230" s="118">
        <v>2.6540358451916046E-2</v>
      </c>
      <c r="C230" s="119">
        <v>-20.428982958842006</v>
      </c>
      <c r="D230" s="107">
        <f t="shared" si="71"/>
        <v>0</v>
      </c>
      <c r="E230" s="108">
        <f>_xlfn.NORM.INV(A230,$B$104,$B$106)</f>
        <v>2.6540358451916046E-2</v>
      </c>
      <c r="F230" s="122" t="b">
        <f t="shared" si="72"/>
        <v>1</v>
      </c>
      <c r="G230" s="101"/>
      <c r="I230" s="101"/>
    </row>
    <row r="231" spans="1:9" x14ac:dyDescent="0.55000000000000004">
      <c r="A231" s="104">
        <v>0.62647474076346943</v>
      </c>
      <c r="B231" s="118">
        <v>0.23225309186369111</v>
      </c>
      <c r="C231" s="119">
        <v>46.073875816601621</v>
      </c>
      <c r="D231" s="107">
        <f t="shared" si="71"/>
        <v>46.073875816601621</v>
      </c>
      <c r="E231" s="108">
        <f>_xlfn.NORM.INV(A231,$B$104,$B$106)</f>
        <v>0.23225309186369111</v>
      </c>
      <c r="F231" s="122" t="b">
        <f t="shared" si="72"/>
        <v>1</v>
      </c>
      <c r="G231" s="101"/>
      <c r="I231" s="101"/>
    </row>
    <row r="232" spans="1:9" x14ac:dyDescent="0.55000000000000004">
      <c r="A232" s="104">
        <v>0.76464795971684663</v>
      </c>
      <c r="B232" s="118">
        <v>0.2721333938856878</v>
      </c>
      <c r="C232" s="119">
        <v>58.966388833683894</v>
      </c>
      <c r="D232" s="107">
        <f t="shared" si="71"/>
        <v>58.966388833683894</v>
      </c>
      <c r="E232" s="108">
        <f>_xlfn.NORM.INV(A232,$B$104,$B$106)</f>
        <v>0.2721333938856878</v>
      </c>
      <c r="F232" s="122" t="b">
        <f t="shared" si="72"/>
        <v>1</v>
      </c>
      <c r="G232" s="101"/>
      <c r="I232" s="101"/>
    </row>
    <row r="233" spans="1:9" x14ac:dyDescent="0.55000000000000004">
      <c r="A233" s="104">
        <v>0.60739640314366294</v>
      </c>
      <c r="B233" s="118">
        <v>0.22725395389865921</v>
      </c>
      <c r="C233" s="119">
        <v>44.457753369664914</v>
      </c>
      <c r="D233" s="107">
        <f t="shared" si="71"/>
        <v>44.457753369664914</v>
      </c>
      <c r="E233" s="108">
        <f>_xlfn.NORM.INV(A233,$B$104,$B$106)</f>
        <v>0.22725395389865921</v>
      </c>
      <c r="F233" s="122" t="b">
        <f t="shared" si="72"/>
        <v>1</v>
      </c>
      <c r="G233" s="101"/>
      <c r="I233" s="101"/>
    </row>
    <row r="234" spans="1:9" x14ac:dyDescent="0.55000000000000004">
      <c r="A234" s="104">
        <v>0.80237178493818884</v>
      </c>
      <c r="B234" s="118">
        <v>0.2850123495428854</v>
      </c>
      <c r="C234" s="119">
        <v>63.129900518356223</v>
      </c>
      <c r="D234" s="107">
        <f t="shared" si="71"/>
        <v>63.129900518356223</v>
      </c>
      <c r="E234" s="108">
        <f>_xlfn.NORM.INV(A234,$B$104,$B$106)</f>
        <v>0.2850123495428854</v>
      </c>
      <c r="F234" s="122" t="b">
        <f t="shared" si="72"/>
        <v>1</v>
      </c>
      <c r="G234" s="101"/>
      <c r="I234" s="101"/>
    </row>
    <row r="235" spans="1:9" x14ac:dyDescent="0.55000000000000004">
      <c r="A235" s="104">
        <v>0.9070734856684326</v>
      </c>
      <c r="B235" s="118">
        <v>0.33229469251247579</v>
      </c>
      <c r="C235" s="119">
        <v>78.415346999613121</v>
      </c>
      <c r="D235" s="106">
        <f t="shared" si="71"/>
        <v>78.415346999613121</v>
      </c>
      <c r="E235" s="108">
        <f>_xlfn.NORM.INV(A235,$B$104,$B$106)</f>
        <v>0.33229469251247579</v>
      </c>
      <c r="F235" s="122" t="b">
        <f t="shared" si="72"/>
        <v>1</v>
      </c>
      <c r="G235" s="101"/>
      <c r="I235" s="101"/>
    </row>
    <row r="236" spans="1:9" x14ac:dyDescent="0.55000000000000004">
      <c r="A236" s="104">
        <v>5.2779173214122954E-2</v>
      </c>
      <c r="B236" s="118">
        <v>3.8151606596919907E-2</v>
      </c>
      <c r="C236" s="119">
        <v>-16.675296044147487</v>
      </c>
      <c r="D236" s="106">
        <f t="shared" si="71"/>
        <v>0</v>
      </c>
      <c r="E236" s="108">
        <f>_xlfn.NORM.INV(A236,$B$104,$B$106)</f>
        <v>3.8151606596919907E-2</v>
      </c>
      <c r="F236" s="122" t="b">
        <f t="shared" si="72"/>
        <v>1</v>
      </c>
      <c r="G236" s="101"/>
      <c r="I236" s="101"/>
    </row>
    <row r="237" spans="1:9" x14ac:dyDescent="0.55000000000000004">
      <c r="A237" s="104">
        <v>0.22388230847348545</v>
      </c>
      <c r="B237" s="118">
        <v>0.12408529841211506</v>
      </c>
      <c r="C237" s="119">
        <v>11.105367194617786</v>
      </c>
      <c r="D237" s="106">
        <f t="shared" si="71"/>
        <v>11.105367194617786</v>
      </c>
      <c r="E237" s="108">
        <f>_xlfn.NORM.INV(A237,$B$104,$B$106)</f>
        <v>0.12408529841211506</v>
      </c>
      <c r="F237" s="122" t="b">
        <f t="shared" si="72"/>
        <v>1</v>
      </c>
      <c r="G237" s="101"/>
      <c r="I237" s="101"/>
    </row>
    <row r="238" spans="1:9" x14ac:dyDescent="0.55000000000000004">
      <c r="A238" s="104">
        <v>0.64489243217224146</v>
      </c>
      <c r="B238" s="118">
        <v>0.2371567170807862</v>
      </c>
      <c r="C238" s="119">
        <v>47.659120880879726</v>
      </c>
      <c r="D238" s="106">
        <f t="shared" si="71"/>
        <v>47.659120880879726</v>
      </c>
      <c r="E238" s="108">
        <f>_xlfn.NORM.INV(A238,$B$104,$B$106)</f>
        <v>0.2371567170807862</v>
      </c>
      <c r="F238" s="122" t="b">
        <f t="shared" si="72"/>
        <v>1</v>
      </c>
      <c r="G238" s="101"/>
      <c r="I238" s="101"/>
    </row>
    <row r="239" spans="1:9" x14ac:dyDescent="0.55000000000000004">
      <c r="A239" s="104">
        <v>0.40795406588688876</v>
      </c>
      <c r="B239" s="118">
        <v>0.17671889496892842</v>
      </c>
      <c r="C239" s="119">
        <v>28.120768140435349</v>
      </c>
      <c r="D239" s="106">
        <f t="shared" si="71"/>
        <v>28.120768140435349</v>
      </c>
      <c r="E239" s="108">
        <f>_xlfn.NORM.INV(A239,$B$104,$B$106)</f>
        <v>0.17671889496892842</v>
      </c>
      <c r="F239" s="122" t="b">
        <f t="shared" si="72"/>
        <v>1</v>
      </c>
      <c r="G239" s="101"/>
      <c r="I239" s="101"/>
    </row>
    <row r="240" spans="1:9" x14ac:dyDescent="0.55000000000000004">
      <c r="A240" s="104">
        <v>0.18059463803032971</v>
      </c>
      <c r="B240" s="118">
        <v>0.10868987178130529</v>
      </c>
      <c r="C240" s="119">
        <v>6.1283302069898653</v>
      </c>
      <c r="D240" s="106">
        <f t="shared" si="71"/>
        <v>6.1283302069898653</v>
      </c>
      <c r="E240" s="108">
        <f>_xlfn.NORM.INV(A240,$B$104,$B$106)</f>
        <v>0.10868987178130529</v>
      </c>
      <c r="F240" s="122" t="b">
        <f t="shared" si="72"/>
        <v>1</v>
      </c>
      <c r="G240" s="101"/>
      <c r="I240" s="101"/>
    </row>
    <row r="241" spans="1:9" x14ac:dyDescent="0.55000000000000004">
      <c r="A241" s="104">
        <v>0.30439190668841531</v>
      </c>
      <c r="B241" s="118">
        <v>0.14881897462610122</v>
      </c>
      <c r="C241" s="119">
        <v>19.101275610086443</v>
      </c>
      <c r="D241" s="106">
        <f t="shared" si="71"/>
        <v>19.101275610086443</v>
      </c>
      <c r="E241" s="108">
        <f>_xlfn.NORM.INV(A241,$B$104,$B$106)</f>
        <v>0.14881897462610122</v>
      </c>
      <c r="F241" s="122" t="b">
        <f t="shared" si="72"/>
        <v>1</v>
      </c>
      <c r="G241" s="101"/>
      <c r="I241" s="101"/>
    </row>
    <row r="242" spans="1:9" x14ac:dyDescent="0.55000000000000004">
      <c r="A242" s="104">
        <v>6.7287496926240253E-2</v>
      </c>
      <c r="B242" s="118">
        <v>5.0369807555867702E-2</v>
      </c>
      <c r="C242" s="119">
        <v>-12.725393287100236</v>
      </c>
      <c r="D242" s="106">
        <f t="shared" ref="D242:D305" si="73">IF(C242&lt;=0,0,C242)</f>
        <v>0</v>
      </c>
      <c r="E242" s="108">
        <f>_xlfn.NORM.INV(A242,$B$104,$B$106)</f>
        <v>5.0369807555867702E-2</v>
      </c>
      <c r="F242" s="122" t="b">
        <f t="shared" si="72"/>
        <v>1</v>
      </c>
      <c r="G242" s="101"/>
      <c r="I242" s="101"/>
    </row>
    <row r="243" spans="1:9" x14ac:dyDescent="0.55000000000000004">
      <c r="A243" s="104">
        <v>0.89004919177306496</v>
      </c>
      <c r="B243" s="118">
        <v>0.32267897708944532</v>
      </c>
      <c r="C243" s="119">
        <v>75.306776352590418</v>
      </c>
      <c r="D243" s="106">
        <f t="shared" si="73"/>
        <v>75.306776352590418</v>
      </c>
      <c r="E243" s="108">
        <f>_xlfn.NORM.INV(A243,$B$104,$B$106)</f>
        <v>0.32267897708944532</v>
      </c>
      <c r="F243" s="122" t="b">
        <f t="shared" ref="F243:F306" si="74">E243=B243</f>
        <v>1</v>
      </c>
      <c r="G243" s="101"/>
      <c r="I243" s="101"/>
    </row>
    <row r="244" spans="1:9" x14ac:dyDescent="0.55000000000000004">
      <c r="A244" s="104">
        <v>0.66675854697384962</v>
      </c>
      <c r="B244" s="118">
        <v>0.24309800093222403</v>
      </c>
      <c r="C244" s="119">
        <v>49.57982046210644</v>
      </c>
      <c r="D244" s="106">
        <f t="shared" si="73"/>
        <v>49.57982046210644</v>
      </c>
      <c r="E244" s="108">
        <f>_xlfn.NORM.INV(A244,$B$104,$B$106)</f>
        <v>0.24309800093222403</v>
      </c>
      <c r="F244" s="122" t="b">
        <f t="shared" si="74"/>
        <v>1</v>
      </c>
      <c r="G244" s="101"/>
      <c r="I244" s="101"/>
    </row>
    <row r="245" spans="1:9" x14ac:dyDescent="0.55000000000000004">
      <c r="A245" s="104">
        <v>0.83955400552368853</v>
      </c>
      <c r="B245" s="118">
        <v>0.29926265341557745</v>
      </c>
      <c r="C245" s="119">
        <v>67.7367419629051</v>
      </c>
      <c r="D245" s="106">
        <f t="shared" si="73"/>
        <v>67.7367419629051</v>
      </c>
      <c r="E245" s="108">
        <f>_xlfn.NORM.INV(A245,$B$104,$B$106)</f>
        <v>0.29926265341557745</v>
      </c>
      <c r="F245" s="122" t="b">
        <f t="shared" si="74"/>
        <v>1</v>
      </c>
      <c r="G245" s="101"/>
      <c r="I245" s="101"/>
    </row>
    <row r="246" spans="1:9" x14ac:dyDescent="0.55000000000000004">
      <c r="A246" s="104">
        <v>0.56551279290103607</v>
      </c>
      <c r="B246" s="118">
        <v>0.21649613363450956</v>
      </c>
      <c r="C246" s="119">
        <v>40.979962812449962</v>
      </c>
      <c r="D246" s="106">
        <f t="shared" si="73"/>
        <v>40.979962812449962</v>
      </c>
      <c r="E246" s="108">
        <f>_xlfn.NORM.INV(A246,$B$104,$B$106)</f>
        <v>0.21649613363450956</v>
      </c>
      <c r="F246" s="122" t="b">
        <f t="shared" si="74"/>
        <v>1</v>
      </c>
      <c r="G246" s="101"/>
      <c r="I246" s="101"/>
    </row>
    <row r="247" spans="1:9" x14ac:dyDescent="0.55000000000000004">
      <c r="A247" s="104">
        <v>7.7570509996940262E-2</v>
      </c>
      <c r="B247" s="118">
        <v>5.7839523250674207E-2</v>
      </c>
      <c r="C247" s="119">
        <v>-10.310581915409049</v>
      </c>
      <c r="D247" s="106">
        <f t="shared" si="73"/>
        <v>0</v>
      </c>
      <c r="E247" s="108">
        <f>_xlfn.NORM.INV(A247,$B$104,$B$106)</f>
        <v>5.7839523250674207E-2</v>
      </c>
      <c r="F247" s="122" t="b">
        <f t="shared" si="74"/>
        <v>1</v>
      </c>
      <c r="G247" s="101"/>
      <c r="I247" s="101"/>
    </row>
    <row r="248" spans="1:9" x14ac:dyDescent="0.55000000000000004">
      <c r="A248" s="104">
        <v>0.41182117072651003</v>
      </c>
      <c r="B248" s="118">
        <v>0.17771372666889126</v>
      </c>
      <c r="C248" s="119">
        <v>28.442377556394703</v>
      </c>
      <c r="D248" s="106">
        <f t="shared" si="73"/>
        <v>28.442377556394703</v>
      </c>
      <c r="E248" s="108">
        <f>_xlfn.NORM.INV(A248,$B$104,$B$106)</f>
        <v>0.17771372666889126</v>
      </c>
      <c r="F248" s="122" t="b">
        <f t="shared" si="74"/>
        <v>1</v>
      </c>
      <c r="G248" s="101"/>
      <c r="I248" s="101"/>
    </row>
    <row r="249" spans="1:9" x14ac:dyDescent="0.55000000000000004">
      <c r="A249" s="104">
        <v>0.61808351203408674</v>
      </c>
      <c r="B249" s="118">
        <v>0.23004512506498875</v>
      </c>
      <c r="C249" s="119">
        <v>45.360083812773404</v>
      </c>
      <c r="D249" s="106">
        <f t="shared" si="73"/>
        <v>45.360083812773404</v>
      </c>
      <c r="E249" s="108">
        <f>_xlfn.NORM.INV(A249,$B$104,$B$106)</f>
        <v>0.23004512506498875</v>
      </c>
      <c r="F249" s="122" t="b">
        <f t="shared" si="74"/>
        <v>1</v>
      </c>
      <c r="G249" s="101"/>
      <c r="I249" s="101"/>
    </row>
    <row r="250" spans="1:9" x14ac:dyDescent="0.55000000000000004">
      <c r="A250" s="104">
        <v>0.39531357642166409</v>
      </c>
      <c r="B250" s="118">
        <v>0.17345036909776332</v>
      </c>
      <c r="C250" s="119">
        <v>27.064118360866892</v>
      </c>
      <c r="D250" s="106">
        <f t="shared" si="73"/>
        <v>27.064118360866892</v>
      </c>
      <c r="E250" s="108">
        <f>_xlfn.NORM.INV(A250,$B$104,$B$106)</f>
        <v>0.17345036909776332</v>
      </c>
      <c r="F250" s="122" t="b">
        <f t="shared" si="74"/>
        <v>1</v>
      </c>
      <c r="G250" s="101"/>
      <c r="I250" s="101"/>
    </row>
    <row r="251" spans="1:9" x14ac:dyDescent="0.55000000000000004">
      <c r="A251" s="104">
        <v>0.61225931240904441</v>
      </c>
      <c r="B251" s="118">
        <v>0.22852124596923806</v>
      </c>
      <c r="C251" s="119">
        <v>44.867443835583934</v>
      </c>
      <c r="D251" s="106">
        <f t="shared" si="73"/>
        <v>44.867443835583934</v>
      </c>
      <c r="E251" s="108">
        <f>_xlfn.NORM.INV(A251,$B$104,$B$106)</f>
        <v>0.22852124596923806</v>
      </c>
      <c r="F251" s="122" t="b">
        <f t="shared" si="74"/>
        <v>1</v>
      </c>
      <c r="G251" s="101"/>
      <c r="I251" s="101"/>
    </row>
    <row r="252" spans="1:9" x14ac:dyDescent="0.55000000000000004">
      <c r="A252" s="104">
        <v>0.66820009522415158</v>
      </c>
      <c r="B252" s="118">
        <v>0.24349484998357296</v>
      </c>
      <c r="C252" s="119">
        <v>49.708113912780661</v>
      </c>
      <c r="D252" s="106">
        <f t="shared" si="73"/>
        <v>49.708113912780661</v>
      </c>
      <c r="E252" s="108">
        <f>_xlfn.NORM.INV(A252,$B$104,$B$106)</f>
        <v>0.24349484998357296</v>
      </c>
      <c r="F252" s="122" t="b">
        <f t="shared" si="74"/>
        <v>1</v>
      </c>
      <c r="G252" s="101"/>
      <c r="I252" s="101"/>
    </row>
    <row r="253" spans="1:9" x14ac:dyDescent="0.55000000000000004">
      <c r="A253" s="104">
        <v>0.23833957803820105</v>
      </c>
      <c r="B253" s="118">
        <v>0.12883461563451068</v>
      </c>
      <c r="C253" s="119">
        <v>12.640727535625635</v>
      </c>
      <c r="D253" s="106">
        <f t="shared" si="73"/>
        <v>12.640727535625635</v>
      </c>
      <c r="E253" s="108">
        <f>_xlfn.NORM.INV(A253,$B$104,$B$106)</f>
        <v>0.12883461563451068</v>
      </c>
      <c r="F253" s="122" t="b">
        <f t="shared" si="74"/>
        <v>1</v>
      </c>
      <c r="G253" s="101"/>
      <c r="I253" s="101"/>
    </row>
    <row r="254" spans="1:9" x14ac:dyDescent="0.55000000000000004">
      <c r="A254" s="104">
        <v>0.700621922863502</v>
      </c>
      <c r="B254" s="118">
        <v>0.25261900677216309</v>
      </c>
      <c r="C254" s="119">
        <v>52.657773373782625</v>
      </c>
      <c r="D254" s="106">
        <f t="shared" si="73"/>
        <v>52.657773373782625</v>
      </c>
      <c r="E254" s="108">
        <f>_xlfn.NORM.INV(A254,$B$104,$B$106)</f>
        <v>0.25261900677216309</v>
      </c>
      <c r="F254" s="122" t="b">
        <f t="shared" si="74"/>
        <v>1</v>
      </c>
      <c r="G254" s="101"/>
      <c r="I254" s="101"/>
    </row>
    <row r="255" spans="1:9" x14ac:dyDescent="0.55000000000000004">
      <c r="A255" s="104">
        <v>2.9788766261240385E-2</v>
      </c>
      <c r="B255" s="118">
        <v>1.1609282485465916E-2</v>
      </c>
      <c r="C255" s="119">
        <v>-25.255904559142976</v>
      </c>
      <c r="D255" s="106">
        <f t="shared" si="73"/>
        <v>0</v>
      </c>
      <c r="E255" s="108">
        <f>_xlfn.NORM.INV(A255,$B$104,$B$106)</f>
        <v>1.1609282485465916E-2</v>
      </c>
      <c r="F255" s="122" t="b">
        <f t="shared" si="74"/>
        <v>1</v>
      </c>
      <c r="G255" s="101"/>
      <c r="I255" s="101"/>
    </row>
    <row r="256" spans="1:9" x14ac:dyDescent="0.55000000000000004">
      <c r="A256" s="104">
        <v>2.9513876082175594E-3</v>
      </c>
      <c r="B256" s="118">
        <v>0</v>
      </c>
      <c r="C256" s="119">
        <v>-29.008956014979496</v>
      </c>
      <c r="D256" s="106">
        <f t="shared" si="73"/>
        <v>0</v>
      </c>
      <c r="E256" s="108">
        <f>_xlfn.NORM.INV(A256,$B$104,$B$106)</f>
        <v>-7.5313387871306703E-2</v>
      </c>
      <c r="F256" s="122" t="b">
        <f t="shared" si="74"/>
        <v>0</v>
      </c>
      <c r="G256" s="101"/>
      <c r="I256" s="101"/>
    </row>
    <row r="257" spans="1:9" x14ac:dyDescent="0.55000000000000004">
      <c r="A257" s="104">
        <v>0.23160750685908271</v>
      </c>
      <c r="B257" s="118">
        <v>0.1266436828669229</v>
      </c>
      <c r="C257" s="119">
        <v>11.9324422972115</v>
      </c>
      <c r="D257" s="106">
        <f t="shared" si="73"/>
        <v>11.9324422972115</v>
      </c>
      <c r="E257" s="108">
        <f>_xlfn.NORM.INV(A257,$B$104,$B$106)</f>
        <v>0.1266436828669229</v>
      </c>
      <c r="F257" s="122" t="b">
        <f t="shared" si="74"/>
        <v>1</v>
      </c>
      <c r="G257" s="101"/>
      <c r="I257" s="101"/>
    </row>
    <row r="258" spans="1:9" x14ac:dyDescent="0.55000000000000004">
      <c r="A258" s="104">
        <v>0.90304604399972921</v>
      </c>
      <c r="B258" s="118">
        <v>0.32991049575397902</v>
      </c>
      <c r="C258" s="119">
        <v>77.64458333470283</v>
      </c>
      <c r="D258" s="106">
        <f t="shared" si="73"/>
        <v>77.64458333470283</v>
      </c>
      <c r="E258" s="108">
        <f>_xlfn.NORM.INV(A258,$B$104,$B$106)</f>
        <v>0.32991049575397902</v>
      </c>
      <c r="F258" s="122" t="b">
        <f t="shared" si="74"/>
        <v>1</v>
      </c>
      <c r="G258" s="101"/>
      <c r="I258" s="101"/>
    </row>
    <row r="259" spans="1:9" x14ac:dyDescent="0.55000000000000004">
      <c r="A259" s="104">
        <v>0.35938766775332465</v>
      </c>
      <c r="B259" s="118">
        <v>0.16399039886843667</v>
      </c>
      <c r="C259" s="119">
        <v>24.005897055132206</v>
      </c>
      <c r="D259" s="106">
        <f t="shared" si="73"/>
        <v>24.005897055132206</v>
      </c>
      <c r="E259" s="108">
        <f>_xlfn.NORM.INV(A259,$B$104,$B$106)</f>
        <v>0.16399039886843667</v>
      </c>
      <c r="F259" s="122" t="b">
        <f t="shared" si="74"/>
        <v>1</v>
      </c>
      <c r="G259" s="101"/>
      <c r="I259" s="101"/>
    </row>
    <row r="260" spans="1:9" x14ac:dyDescent="0.55000000000000004">
      <c r="A260" s="104">
        <v>0.13127294277888102</v>
      </c>
      <c r="B260" s="118">
        <v>8.796059645872803E-2</v>
      </c>
      <c r="C260" s="119">
        <v>-0.57303458667698592</v>
      </c>
      <c r="D260" s="106">
        <f t="shared" si="73"/>
        <v>0</v>
      </c>
      <c r="E260" s="108">
        <f>_xlfn.NORM.INV(A260,$B$104,$B$106)</f>
        <v>8.796059645872803E-2</v>
      </c>
      <c r="F260" s="122" t="b">
        <f t="shared" si="74"/>
        <v>1</v>
      </c>
      <c r="G260" s="101"/>
      <c r="I260" s="101"/>
    </row>
    <row r="261" spans="1:9" x14ac:dyDescent="0.55000000000000004">
      <c r="A261" s="104">
        <v>0.8214749809652212</v>
      </c>
      <c r="B261" s="118">
        <v>0.29210007449907383</v>
      </c>
      <c r="C261" s="119">
        <v>65.421221838058273</v>
      </c>
      <c r="D261" s="106">
        <f t="shared" si="73"/>
        <v>65.421221838058273</v>
      </c>
      <c r="E261" s="108">
        <f>_xlfn.NORM.INV(A261,$B$104,$B$106)</f>
        <v>0.29210007449907383</v>
      </c>
      <c r="F261" s="122" t="b">
        <f t="shared" si="74"/>
        <v>1</v>
      </c>
      <c r="G261" s="101"/>
      <c r="I261" s="101"/>
    </row>
    <row r="262" spans="1:9" x14ac:dyDescent="0.55000000000000004">
      <c r="A262" s="104">
        <v>0.82180992347599369</v>
      </c>
      <c r="B262" s="118">
        <v>0.29222845839451794</v>
      </c>
      <c r="C262" s="119">
        <v>65.462725812684269</v>
      </c>
      <c r="D262" s="106">
        <f t="shared" si="73"/>
        <v>65.462725812684269</v>
      </c>
      <c r="E262" s="108">
        <f>_xlfn.NORM.INV(A262,$B$104,$B$106)</f>
        <v>0.29222845839451794</v>
      </c>
      <c r="F262" s="122" t="b">
        <f t="shared" si="74"/>
        <v>1</v>
      </c>
      <c r="G262" s="101"/>
      <c r="I262" s="101"/>
    </row>
    <row r="263" spans="1:9" x14ac:dyDescent="0.55000000000000004">
      <c r="A263" s="104">
        <v>5.9676355741542397E-2</v>
      </c>
      <c r="B263" s="118">
        <v>4.425037553123462E-2</v>
      </c>
      <c r="C263" s="119">
        <v>-14.703684649869158</v>
      </c>
      <c r="D263" s="106">
        <f t="shared" si="73"/>
        <v>0</v>
      </c>
      <c r="E263" s="108">
        <f>_xlfn.NORM.INV(A263,$B$104,$B$106)</f>
        <v>4.425037553123462E-2</v>
      </c>
      <c r="F263" s="122" t="b">
        <f t="shared" si="74"/>
        <v>1</v>
      </c>
      <c r="G263" s="101"/>
      <c r="I263" s="101"/>
    </row>
    <row r="264" spans="1:9" x14ac:dyDescent="0.55000000000000004">
      <c r="A264" s="104">
        <v>0.80926040654543419</v>
      </c>
      <c r="B264" s="118">
        <v>0.28751740934948056</v>
      </c>
      <c r="C264" s="119">
        <v>63.939736816669217</v>
      </c>
      <c r="D264" s="106">
        <f t="shared" si="73"/>
        <v>63.939736816669217</v>
      </c>
      <c r="E264" s="108">
        <f>_xlfn.NORM.INV(A264,$B$104,$B$106)</f>
        <v>0.28751740934948056</v>
      </c>
      <c r="F264" s="122" t="b">
        <f t="shared" si="74"/>
        <v>1</v>
      </c>
      <c r="G264" s="101"/>
      <c r="I264" s="101"/>
    </row>
    <row r="265" spans="1:9" x14ac:dyDescent="0.55000000000000004">
      <c r="A265" s="104">
        <v>0.77919938490154639</v>
      </c>
      <c r="B265" s="118">
        <v>0.27694921039569981</v>
      </c>
      <c r="C265" s="119">
        <v>60.523247079365248</v>
      </c>
      <c r="D265" s="106">
        <f t="shared" si="73"/>
        <v>60.523247079365248</v>
      </c>
      <c r="E265" s="108">
        <f>_xlfn.NORM.INV(A265,$B$104,$B$106)</f>
        <v>0.27694921039569981</v>
      </c>
      <c r="F265" s="122" t="b">
        <f t="shared" si="74"/>
        <v>1</v>
      </c>
      <c r="G265" s="101"/>
      <c r="I265" s="101"/>
    </row>
    <row r="266" spans="1:9" x14ac:dyDescent="0.55000000000000004">
      <c r="A266" s="104">
        <v>0.86203546695920819</v>
      </c>
      <c r="B266" s="118">
        <v>0.30895099577459118</v>
      </c>
      <c r="C266" s="119">
        <v>70.868791462145055</v>
      </c>
      <c r="D266" s="106">
        <f t="shared" si="73"/>
        <v>70.868791462145055</v>
      </c>
      <c r="E266" s="108">
        <f>_xlfn.NORM.INV(A266,$B$104,$B$106)</f>
        <v>0.30895099577459118</v>
      </c>
      <c r="F266" s="122" t="b">
        <f t="shared" si="74"/>
        <v>1</v>
      </c>
      <c r="G266" s="101"/>
      <c r="I266" s="101"/>
    </row>
    <row r="267" spans="1:9" x14ac:dyDescent="0.55000000000000004">
      <c r="A267" s="104">
        <v>6.0177601762711919E-2</v>
      </c>
      <c r="B267" s="118">
        <v>4.4671559182872633E-2</v>
      </c>
      <c r="C267" s="119">
        <v>-14.567524304134304</v>
      </c>
      <c r="D267" s="106">
        <f t="shared" si="73"/>
        <v>0</v>
      </c>
      <c r="E267" s="108">
        <f>_xlfn.NORM.INV(A267,$B$104,$B$106)</f>
        <v>4.4671559182872633E-2</v>
      </c>
      <c r="F267" s="122" t="b">
        <f t="shared" si="74"/>
        <v>1</v>
      </c>
      <c r="G267" s="101"/>
      <c r="I267" s="101"/>
    </row>
    <row r="268" spans="1:9" x14ac:dyDescent="0.55000000000000004">
      <c r="A268" s="104">
        <v>0.26973718940394276</v>
      </c>
      <c r="B268" s="118">
        <v>0.13863919743171119</v>
      </c>
      <c r="C268" s="119">
        <v>15.810354946614998</v>
      </c>
      <c r="D268" s="106">
        <f t="shared" si="73"/>
        <v>15.810354946614998</v>
      </c>
      <c r="E268" s="108">
        <f>_xlfn.NORM.INV(A268,$B$104,$B$106)</f>
        <v>0.13863919743171119</v>
      </c>
      <c r="F268" s="122" t="b">
        <f t="shared" si="74"/>
        <v>1</v>
      </c>
      <c r="G268" s="101"/>
      <c r="I268" s="101"/>
    </row>
    <row r="269" spans="1:9" x14ac:dyDescent="0.55000000000000004">
      <c r="A269" s="104">
        <v>2.8338941077631574E-2</v>
      </c>
      <c r="B269" s="118">
        <v>9.4213276579296346E-3</v>
      </c>
      <c r="C269" s="119">
        <v>-25.963227088426752</v>
      </c>
      <c r="D269" s="106">
        <f t="shared" si="73"/>
        <v>0</v>
      </c>
      <c r="E269" s="108">
        <f>_xlfn.NORM.INV(A269,$B$104,$B$106)</f>
        <v>9.4213276579296346E-3</v>
      </c>
      <c r="F269" s="122" t="b">
        <f t="shared" si="74"/>
        <v>1</v>
      </c>
      <c r="G269" s="101"/>
      <c r="I269" s="101"/>
    </row>
    <row r="270" spans="1:9" x14ac:dyDescent="0.55000000000000004">
      <c r="A270" s="104">
        <v>0.81217855766451663</v>
      </c>
      <c r="B270" s="118">
        <v>0.28859529438432635</v>
      </c>
      <c r="C270" s="119">
        <v>64.288195733429717</v>
      </c>
      <c r="D270" s="106">
        <f t="shared" si="73"/>
        <v>64.288195733429717</v>
      </c>
      <c r="E270" s="108">
        <f>_xlfn.NORM.INV(A270,$B$104,$B$106)</f>
        <v>0.28859529438432635</v>
      </c>
      <c r="F270" s="122" t="b">
        <f t="shared" si="74"/>
        <v>1</v>
      </c>
      <c r="G270" s="101"/>
      <c r="I270" s="101"/>
    </row>
    <row r="271" spans="1:9" x14ac:dyDescent="0.55000000000000004">
      <c r="A271" s="104">
        <v>0.18315861140048839</v>
      </c>
      <c r="B271" s="118">
        <v>0.10966067530787242</v>
      </c>
      <c r="C271" s="119">
        <v>6.442171789643699</v>
      </c>
      <c r="D271" s="106">
        <f t="shared" si="73"/>
        <v>6.442171789643699</v>
      </c>
      <c r="E271" s="108">
        <f>_xlfn.NORM.INV(A271,$B$104,$B$106)</f>
        <v>0.10966067530787242</v>
      </c>
      <c r="F271" s="122" t="b">
        <f t="shared" si="74"/>
        <v>1</v>
      </c>
      <c r="G271" s="101"/>
      <c r="I271" s="101"/>
    </row>
    <row r="272" spans="1:9" x14ac:dyDescent="0.55000000000000004">
      <c r="A272" s="104">
        <v>0.88345933802246146</v>
      </c>
      <c r="B272" s="118">
        <v>0.31924589845479556</v>
      </c>
      <c r="C272" s="119">
        <v>74.196929918592105</v>
      </c>
      <c r="D272" s="106">
        <f t="shared" si="73"/>
        <v>74.196929918592105</v>
      </c>
      <c r="E272" s="108">
        <f>_xlfn.NORM.INV(A272,$B$104,$B$106)</f>
        <v>0.31924589845479556</v>
      </c>
      <c r="F272" s="122" t="b">
        <f t="shared" si="74"/>
        <v>1</v>
      </c>
      <c r="G272" s="101"/>
      <c r="I272" s="101"/>
    </row>
    <row r="273" spans="1:9" x14ac:dyDescent="0.55000000000000004">
      <c r="A273" s="104">
        <v>0.38472706188114358</v>
      </c>
      <c r="B273" s="118">
        <v>0.17069109990318582</v>
      </c>
      <c r="C273" s="119">
        <v>26.172101194369439</v>
      </c>
      <c r="D273" s="106">
        <f t="shared" si="73"/>
        <v>26.172101194369439</v>
      </c>
      <c r="E273" s="108">
        <f>_xlfn.NORM.INV(A273,$B$104,$B$106)</f>
        <v>0.17069109990318582</v>
      </c>
      <c r="F273" s="122" t="b">
        <f t="shared" si="74"/>
        <v>1</v>
      </c>
      <c r="G273" s="101"/>
      <c r="I273" s="101"/>
    </row>
    <row r="274" spans="1:9" x14ac:dyDescent="0.55000000000000004">
      <c r="A274" s="104">
        <v>0.20434434991472783</v>
      </c>
      <c r="B274" s="118">
        <v>0.11737965646600093</v>
      </c>
      <c r="C274" s="119">
        <v>8.9375657564420017</v>
      </c>
      <c r="D274" s="106">
        <f t="shared" si="73"/>
        <v>8.9375657564420017</v>
      </c>
      <c r="E274" s="108">
        <f>_xlfn.NORM.INV(A274,$B$104,$B$106)</f>
        <v>0.11737965646600093</v>
      </c>
      <c r="F274" s="122" t="b">
        <f t="shared" si="74"/>
        <v>1</v>
      </c>
      <c r="G274" s="101"/>
      <c r="I274" s="101"/>
    </row>
    <row r="275" spans="1:9" x14ac:dyDescent="0.55000000000000004">
      <c r="A275" s="104">
        <v>0.63443919820335237</v>
      </c>
      <c r="B275" s="118">
        <v>0.23436339311636242</v>
      </c>
      <c r="C275" s="119">
        <v>46.756094480718644</v>
      </c>
      <c r="D275" s="106">
        <f t="shared" si="73"/>
        <v>46.756094480718644</v>
      </c>
      <c r="E275" s="108">
        <f>_xlfn.NORM.INV(A275,$B$104,$B$106)</f>
        <v>0.23436339311636242</v>
      </c>
      <c r="F275" s="122" t="b">
        <f t="shared" si="74"/>
        <v>1</v>
      </c>
      <c r="G275" s="101"/>
      <c r="I275" s="101"/>
    </row>
    <row r="276" spans="1:9" x14ac:dyDescent="0.55000000000000004">
      <c r="A276" s="104">
        <v>0.3060131940768599</v>
      </c>
      <c r="B276" s="118">
        <v>0.1492816951798637</v>
      </c>
      <c r="C276" s="119">
        <v>19.250864014892489</v>
      </c>
      <c r="D276" s="106">
        <f t="shared" si="73"/>
        <v>19.250864014892489</v>
      </c>
      <c r="E276" s="108">
        <f>_xlfn.NORM.INV(A276,$B$104,$B$106)</f>
        <v>0.1492816951798637</v>
      </c>
      <c r="F276" s="122" t="b">
        <f t="shared" si="74"/>
        <v>1</v>
      </c>
      <c r="G276" s="101"/>
      <c r="I276" s="101"/>
    </row>
    <row r="277" spans="1:9" x14ac:dyDescent="0.55000000000000004">
      <c r="A277" s="104">
        <v>3.6261496504486623E-2</v>
      </c>
      <c r="B277" s="118">
        <v>2.0417902034733287E-2</v>
      </c>
      <c r="C277" s="119">
        <v>-22.408252047915354</v>
      </c>
      <c r="D277" s="106">
        <f t="shared" si="73"/>
        <v>0</v>
      </c>
      <c r="E277" s="108">
        <f>_xlfn.NORM.INV(A277,$B$104,$B$106)</f>
        <v>2.0417902034733287E-2</v>
      </c>
      <c r="F277" s="122" t="b">
        <f t="shared" si="74"/>
        <v>1</v>
      </c>
      <c r="G277" s="101"/>
      <c r="I277" s="101"/>
    </row>
    <row r="278" spans="1:9" x14ac:dyDescent="0.55000000000000004">
      <c r="A278" s="104">
        <v>0.553045061032303</v>
      </c>
      <c r="B278" s="118">
        <v>0.21333584828719535</v>
      </c>
      <c r="C278" s="119">
        <v>39.958305053803358</v>
      </c>
      <c r="D278" s="106">
        <f t="shared" si="73"/>
        <v>39.958305053803358</v>
      </c>
      <c r="E278" s="108">
        <f>_xlfn.NORM.INV(A278,$B$104,$B$106)</f>
        <v>0.21333584828719535</v>
      </c>
      <c r="F278" s="122" t="b">
        <f t="shared" si="74"/>
        <v>1</v>
      </c>
      <c r="G278" s="101"/>
      <c r="I278" s="101"/>
    </row>
    <row r="279" spans="1:9" x14ac:dyDescent="0.55000000000000004">
      <c r="A279" s="104">
        <v>0.69714097135691577</v>
      </c>
      <c r="B279" s="118">
        <v>0.25161952359864503</v>
      </c>
      <c r="C279" s="119">
        <v>52.334660228405014</v>
      </c>
      <c r="D279" s="106">
        <f t="shared" si="73"/>
        <v>52.334660228405014</v>
      </c>
      <c r="E279" s="108">
        <f>_xlfn.NORM.INV(A279,$B$104,$B$106)</f>
        <v>0.25161952359864503</v>
      </c>
      <c r="F279" s="122" t="b">
        <f t="shared" si="74"/>
        <v>1</v>
      </c>
      <c r="G279" s="101"/>
      <c r="I279" s="101"/>
    </row>
    <row r="280" spans="1:9" x14ac:dyDescent="0.55000000000000004">
      <c r="A280" s="104">
        <v>0.81695646228079755</v>
      </c>
      <c r="B280" s="118">
        <v>0.29038271264228477</v>
      </c>
      <c r="C280" s="119">
        <v>64.866032710315949</v>
      </c>
      <c r="D280" s="106">
        <f t="shared" si="73"/>
        <v>64.866032710315949</v>
      </c>
      <c r="E280" s="108">
        <f>_xlfn.NORM.INV(A280,$B$104,$B$106)</f>
        <v>0.29038271264228477</v>
      </c>
      <c r="F280" s="122" t="b">
        <f t="shared" si="74"/>
        <v>1</v>
      </c>
      <c r="G280" s="101"/>
      <c r="I280" s="101"/>
    </row>
    <row r="281" spans="1:9" x14ac:dyDescent="0.55000000000000004">
      <c r="A281" s="104">
        <v>0.2107035657271612</v>
      </c>
      <c r="B281" s="118">
        <v>0.11960175859576211</v>
      </c>
      <c r="C281" s="119">
        <v>9.655927433277613</v>
      </c>
      <c r="D281" s="106">
        <f t="shared" si="73"/>
        <v>9.655927433277613</v>
      </c>
      <c r="E281" s="108">
        <f>_xlfn.NORM.INV(A281,$B$104,$B$106)</f>
        <v>0.11960175859576211</v>
      </c>
      <c r="F281" s="122" t="b">
        <f t="shared" si="74"/>
        <v>1</v>
      </c>
      <c r="G281" s="101"/>
      <c r="I281" s="101"/>
    </row>
    <row r="282" spans="1:9" x14ac:dyDescent="0.55000000000000004">
      <c r="A282" s="104">
        <v>0.72977326346158977</v>
      </c>
      <c r="B282" s="118">
        <v>0.2612127395975683</v>
      </c>
      <c r="C282" s="119">
        <v>55.435957256536391</v>
      </c>
      <c r="D282" s="106">
        <f t="shared" si="73"/>
        <v>55.435957256536391</v>
      </c>
      <c r="E282" s="108">
        <f>_xlfn.NORM.INV(A282,$B$104,$B$106)</f>
        <v>0.2612127395975683</v>
      </c>
      <c r="F282" s="122" t="b">
        <f t="shared" si="74"/>
        <v>1</v>
      </c>
      <c r="G282" s="101"/>
      <c r="I282" s="101"/>
    </row>
    <row r="283" spans="1:9" x14ac:dyDescent="0.55000000000000004">
      <c r="A283" s="104">
        <v>0.35827299445803074</v>
      </c>
      <c r="B283" s="118">
        <v>0.16369211574074433</v>
      </c>
      <c r="C283" s="119">
        <v>23.909468018450678</v>
      </c>
      <c r="D283" s="106">
        <f t="shared" si="73"/>
        <v>23.909468018450678</v>
      </c>
      <c r="E283" s="108">
        <f>_xlfn.NORM.INV(A283,$B$104,$B$106)</f>
        <v>0.16369211574074433</v>
      </c>
      <c r="F283" s="122" t="b">
        <f t="shared" si="74"/>
        <v>1</v>
      </c>
      <c r="G283" s="101"/>
      <c r="I283" s="101"/>
    </row>
    <row r="284" spans="1:9" x14ac:dyDescent="0.55000000000000004">
      <c r="A284" s="104">
        <v>0.44101927458315793</v>
      </c>
      <c r="B284" s="118">
        <v>0.18516145081736685</v>
      </c>
      <c r="C284" s="119">
        <v>30.850079496036443</v>
      </c>
      <c r="D284" s="106">
        <f t="shared" si="73"/>
        <v>30.850079496036443</v>
      </c>
      <c r="E284" s="108">
        <f>_xlfn.NORM.INV(A284,$B$104,$B$106)</f>
        <v>0.18516145081736685</v>
      </c>
      <c r="F284" s="122" t="b">
        <f t="shared" si="74"/>
        <v>1</v>
      </c>
      <c r="G284" s="101"/>
      <c r="I284" s="101"/>
    </row>
    <row r="285" spans="1:9" x14ac:dyDescent="0.55000000000000004">
      <c r="A285" s="104">
        <v>0.95088734419744303</v>
      </c>
      <c r="B285" s="118">
        <v>0.36535188568760252</v>
      </c>
      <c r="C285" s="119">
        <v>89.102083852394543</v>
      </c>
      <c r="D285" s="106">
        <f t="shared" si="73"/>
        <v>89.102083852394543</v>
      </c>
      <c r="E285" s="108">
        <f>_xlfn.NORM.INV(A285,$B$104,$B$106)</f>
        <v>0.36535188568760252</v>
      </c>
      <c r="F285" s="122" t="b">
        <f t="shared" si="74"/>
        <v>1</v>
      </c>
      <c r="G285" s="101"/>
      <c r="I285" s="101"/>
    </row>
    <row r="286" spans="1:9" x14ac:dyDescent="0.55000000000000004">
      <c r="A286" s="104">
        <v>1.0465092470287374E-2</v>
      </c>
      <c r="B286" s="118">
        <v>0</v>
      </c>
      <c r="C286" s="119">
        <v>-29.008956014979496</v>
      </c>
      <c r="D286" s="106">
        <f t="shared" si="73"/>
        <v>0</v>
      </c>
      <c r="E286" s="108">
        <f>_xlfn.NORM.INV(A286,$B$104,$B$106)</f>
        <v>-3.0924148064924051E-2</v>
      </c>
      <c r="F286" s="122" t="b">
        <f t="shared" si="74"/>
        <v>0</v>
      </c>
      <c r="G286" s="101"/>
      <c r="I286" s="101"/>
    </row>
    <row r="287" spans="1:9" x14ac:dyDescent="0.55000000000000004">
      <c r="A287" s="104">
        <v>0.57108771432854499</v>
      </c>
      <c r="B287" s="118">
        <v>0.21791440795316147</v>
      </c>
      <c r="C287" s="119">
        <v>41.43846285352106</v>
      </c>
      <c r="D287" s="106">
        <f t="shared" si="73"/>
        <v>41.43846285352106</v>
      </c>
      <c r="E287" s="108">
        <f>_xlfn.NORM.INV(A287,$B$104,$B$106)</f>
        <v>0.21791440795316147</v>
      </c>
      <c r="F287" s="122" t="b">
        <f t="shared" si="74"/>
        <v>1</v>
      </c>
      <c r="G287" s="101"/>
      <c r="I287" s="101"/>
    </row>
    <row r="288" spans="1:9" x14ac:dyDescent="0.55000000000000004">
      <c r="A288" s="104">
        <v>0.24143285701238293</v>
      </c>
      <c r="B288" s="118">
        <v>0.12982991038309136</v>
      </c>
      <c r="C288" s="119">
        <v>12.962486646046411</v>
      </c>
      <c r="D288" s="106">
        <f t="shared" si="73"/>
        <v>12.962486646046411</v>
      </c>
      <c r="E288" s="108">
        <f>_xlfn.NORM.INV(A288,$B$104,$B$106)</f>
        <v>0.12982991038309136</v>
      </c>
      <c r="F288" s="122" t="b">
        <f t="shared" si="74"/>
        <v>1</v>
      </c>
      <c r="G288" s="101"/>
      <c r="I288" s="101"/>
    </row>
    <row r="289" spans="1:9" x14ac:dyDescent="0.55000000000000004">
      <c r="A289" s="104">
        <v>0.78659392339207224</v>
      </c>
      <c r="B289" s="118">
        <v>0.2794658544289319</v>
      </c>
      <c r="C289" s="119">
        <v>61.336828329073725</v>
      </c>
      <c r="D289" s="106">
        <f t="shared" si="73"/>
        <v>61.336828329073725</v>
      </c>
      <c r="E289" s="108">
        <f>_xlfn.NORM.INV(A289,$B$104,$B$106)</f>
        <v>0.2794658544289319</v>
      </c>
      <c r="F289" s="122" t="b">
        <f t="shared" si="74"/>
        <v>1</v>
      </c>
      <c r="G289" s="101"/>
      <c r="I289" s="101"/>
    </row>
    <row r="290" spans="1:9" x14ac:dyDescent="0.55000000000000004">
      <c r="A290" s="104">
        <v>0.92873820945712926</v>
      </c>
      <c r="B290" s="118">
        <v>0.34664579051935229</v>
      </c>
      <c r="C290" s="119">
        <v>83.054773194555864</v>
      </c>
      <c r="D290" s="106">
        <f t="shared" si="73"/>
        <v>83.054773194555864</v>
      </c>
      <c r="E290" s="108">
        <f>_xlfn.NORM.INV(A290,$B$104,$B$106)</f>
        <v>0.34664579051935229</v>
      </c>
      <c r="F290" s="122" t="b">
        <f t="shared" si="74"/>
        <v>1</v>
      </c>
      <c r="G290" s="101"/>
      <c r="I290" s="101"/>
    </row>
    <row r="291" spans="1:9" x14ac:dyDescent="0.55000000000000004">
      <c r="A291" s="104">
        <v>9.612638146107011E-2</v>
      </c>
      <c r="B291" s="118">
        <v>6.9605625300076829E-2</v>
      </c>
      <c r="C291" s="119">
        <v>-6.5068337956337343</v>
      </c>
      <c r="D291" s="106">
        <f t="shared" si="73"/>
        <v>0</v>
      </c>
      <c r="E291" s="108">
        <f>_xlfn.NORM.INV(A291,$B$104,$B$106)</f>
        <v>6.9605625300076829E-2</v>
      </c>
      <c r="F291" s="122" t="b">
        <f t="shared" si="74"/>
        <v>1</v>
      </c>
      <c r="G291" s="101"/>
      <c r="I291" s="101"/>
    </row>
    <row r="292" spans="1:9" x14ac:dyDescent="0.55000000000000004">
      <c r="A292" s="104">
        <v>0.75212747549776127</v>
      </c>
      <c r="B292" s="118">
        <v>0.26811998404060605</v>
      </c>
      <c r="C292" s="119">
        <v>57.668932795310276</v>
      </c>
      <c r="D292" s="106">
        <f t="shared" si="73"/>
        <v>57.668932795310276</v>
      </c>
      <c r="E292" s="108">
        <f>_xlfn.NORM.INV(A292,$B$104,$B$106)</f>
        <v>0.26811998404060605</v>
      </c>
      <c r="F292" s="122" t="b">
        <f t="shared" si="74"/>
        <v>1</v>
      </c>
      <c r="G292" s="101"/>
      <c r="I292" s="101"/>
    </row>
    <row r="293" spans="1:9" x14ac:dyDescent="0.55000000000000004">
      <c r="A293" s="104">
        <v>0.37596918947784319</v>
      </c>
      <c r="B293" s="118">
        <v>0.16839155100870112</v>
      </c>
      <c r="C293" s="119">
        <v>25.42870250999616</v>
      </c>
      <c r="D293" s="106">
        <f t="shared" si="73"/>
        <v>25.42870250999616</v>
      </c>
      <c r="E293" s="108">
        <f>_xlfn.NORM.INV(A293,$B$104,$B$106)</f>
        <v>0.16839155100870112</v>
      </c>
      <c r="F293" s="122" t="b">
        <f t="shared" si="74"/>
        <v>1</v>
      </c>
      <c r="G293" s="101"/>
      <c r="I293" s="101"/>
    </row>
    <row r="294" spans="1:9" x14ac:dyDescent="0.55000000000000004">
      <c r="A294" s="104">
        <v>0.27647850245736794</v>
      </c>
      <c r="B294" s="118">
        <v>0.14066650374307418</v>
      </c>
      <c r="C294" s="119">
        <v>16.4657429874188</v>
      </c>
      <c r="D294" s="106">
        <f t="shared" si="73"/>
        <v>16.4657429874188</v>
      </c>
      <c r="E294" s="108">
        <f>_xlfn.NORM.INV(A294,$B$104,$B$106)</f>
        <v>0.14066650374307418</v>
      </c>
      <c r="F294" s="122" t="b">
        <f t="shared" si="74"/>
        <v>1</v>
      </c>
      <c r="G294" s="101"/>
      <c r="I294" s="101"/>
    </row>
    <row r="295" spans="1:9" x14ac:dyDescent="0.55000000000000004">
      <c r="A295" s="104">
        <v>0.52267514442579166</v>
      </c>
      <c r="B295" s="118">
        <v>0.20568687961343368</v>
      </c>
      <c r="C295" s="119">
        <v>37.485544738715099</v>
      </c>
      <c r="D295" s="106">
        <f t="shared" si="73"/>
        <v>37.485544738715099</v>
      </c>
      <c r="E295" s="108">
        <f>_xlfn.NORM.INV(A295,$B$104,$B$106)</f>
        <v>0.20568687961343368</v>
      </c>
      <c r="F295" s="122" t="b">
        <f t="shared" si="74"/>
        <v>1</v>
      </c>
      <c r="G295" s="101"/>
      <c r="I295" s="101"/>
    </row>
    <row r="296" spans="1:9" x14ac:dyDescent="0.55000000000000004">
      <c r="A296" s="104">
        <v>0.74943499883737374</v>
      </c>
      <c r="B296" s="118">
        <v>0.26727128320863169</v>
      </c>
      <c r="C296" s="119">
        <v>57.394564599256952</v>
      </c>
      <c r="D296" s="106">
        <f t="shared" si="73"/>
        <v>57.394564599256952</v>
      </c>
      <c r="E296" s="108">
        <f>_xlfn.NORM.INV(A296,$B$104,$B$106)</f>
        <v>0.26727128320863169</v>
      </c>
      <c r="F296" s="122" t="b">
        <f t="shared" si="74"/>
        <v>1</v>
      </c>
      <c r="G296" s="101"/>
      <c r="I296" s="101"/>
    </row>
    <row r="297" spans="1:9" x14ac:dyDescent="0.55000000000000004">
      <c r="A297" s="104">
        <v>0.13234325261217139</v>
      </c>
      <c r="B297" s="118">
        <v>8.8461740601773878E-2</v>
      </c>
      <c r="C297" s="119">
        <v>-0.41102459527598434</v>
      </c>
      <c r="D297" s="106">
        <f t="shared" si="73"/>
        <v>0</v>
      </c>
      <c r="E297" s="108">
        <f>_xlfn.NORM.INV(A297,$B$104,$B$106)</f>
        <v>8.8461740601773878E-2</v>
      </c>
      <c r="F297" s="122" t="b">
        <f t="shared" si="74"/>
        <v>1</v>
      </c>
      <c r="G297" s="101"/>
      <c r="I297" s="101"/>
    </row>
    <row r="298" spans="1:9" x14ac:dyDescent="0.55000000000000004">
      <c r="A298" s="104">
        <v>0.31510886790323822</v>
      </c>
      <c r="B298" s="118">
        <v>0.15185795929859106</v>
      </c>
      <c r="C298" s="119">
        <v>20.083719259263869</v>
      </c>
      <c r="D298" s="106">
        <f t="shared" si="73"/>
        <v>20.083719259263869</v>
      </c>
      <c r="E298" s="108">
        <f>_xlfn.NORM.INV(A298,$B$104,$B$106)</f>
        <v>0.15185795929859106</v>
      </c>
      <c r="F298" s="122" t="b">
        <f t="shared" si="74"/>
        <v>1</v>
      </c>
      <c r="G298" s="101"/>
      <c r="I298" s="101"/>
    </row>
    <row r="299" spans="1:9" x14ac:dyDescent="0.55000000000000004">
      <c r="A299" s="104">
        <v>0.62555172690624872</v>
      </c>
      <c r="B299" s="118">
        <v>0.23200946961374475</v>
      </c>
      <c r="C299" s="119">
        <v>45.995117560785197</v>
      </c>
      <c r="D299" s="106">
        <f t="shared" si="73"/>
        <v>45.995117560785197</v>
      </c>
      <c r="E299" s="108">
        <f>_xlfn.NORM.INV(A299,$B$104,$B$106)</f>
        <v>0.23200946961374475</v>
      </c>
      <c r="F299" s="122" t="b">
        <f t="shared" si="74"/>
        <v>1</v>
      </c>
      <c r="G299" s="101"/>
      <c r="I299" s="101"/>
    </row>
    <row r="300" spans="1:9" x14ac:dyDescent="0.55000000000000004">
      <c r="A300" s="104">
        <v>0.97532280159172557</v>
      </c>
      <c r="B300" s="118">
        <v>0.39655172873878974</v>
      </c>
      <c r="C300" s="119">
        <v>99.188376138909589</v>
      </c>
      <c r="D300" s="106">
        <f t="shared" si="73"/>
        <v>99.188376138909589</v>
      </c>
      <c r="E300" s="108">
        <f>_xlfn.NORM.INV(A300,$B$104,$B$106)</f>
        <v>0.39655172873878974</v>
      </c>
      <c r="F300" s="122" t="b">
        <f t="shared" si="74"/>
        <v>1</v>
      </c>
      <c r="G300" s="101"/>
      <c r="I300" s="101"/>
    </row>
    <row r="301" spans="1:9" x14ac:dyDescent="0.55000000000000004">
      <c r="A301" s="104">
        <v>0.27992875761543035</v>
      </c>
      <c r="B301" s="118">
        <v>0.14169468413966202</v>
      </c>
      <c r="C301" s="119">
        <v>16.798133377531844</v>
      </c>
      <c r="D301" s="106">
        <f t="shared" si="73"/>
        <v>16.798133377531844</v>
      </c>
      <c r="E301" s="108">
        <f>_xlfn.NORM.INV(A301,$B$104,$B$106)</f>
        <v>0.14169468413966202</v>
      </c>
      <c r="F301" s="122" t="b">
        <f t="shared" si="74"/>
        <v>1</v>
      </c>
      <c r="G301" s="101"/>
      <c r="I301" s="101"/>
    </row>
    <row r="302" spans="1:9" x14ac:dyDescent="0.55000000000000004">
      <c r="A302" s="104">
        <v>0.73858304926536911</v>
      </c>
      <c r="B302" s="118">
        <v>0.26389831378340611</v>
      </c>
      <c r="C302" s="119">
        <v>56.304150284015385</v>
      </c>
      <c r="D302" s="106">
        <f t="shared" si="73"/>
        <v>56.304150284015385</v>
      </c>
      <c r="E302" s="108">
        <f>_xlfn.NORM.INV(A302,$B$104,$B$106)</f>
        <v>0.26389831378340611</v>
      </c>
      <c r="F302" s="122" t="b">
        <f t="shared" si="74"/>
        <v>1</v>
      </c>
      <c r="G302" s="101"/>
      <c r="I302" s="101"/>
    </row>
    <row r="303" spans="1:9" x14ac:dyDescent="0.55000000000000004">
      <c r="A303" s="104">
        <v>0.8743042483441289</v>
      </c>
      <c r="B303" s="118">
        <v>0.31469760890504489</v>
      </c>
      <c r="C303" s="119">
        <v>72.726557848860125</v>
      </c>
      <c r="D303" s="106">
        <f t="shared" si="73"/>
        <v>72.726557848860125</v>
      </c>
      <c r="E303" s="108">
        <f>_xlfn.NORM.INV(A303,$B$104,$B$106)</f>
        <v>0.31469760890504489</v>
      </c>
      <c r="F303" s="122" t="b">
        <f t="shared" si="74"/>
        <v>1</v>
      </c>
      <c r="G303" s="101"/>
      <c r="I303" s="101"/>
    </row>
    <row r="304" spans="1:9" x14ac:dyDescent="0.55000000000000004">
      <c r="A304" s="104">
        <v>6.8822845985714753E-2</v>
      </c>
      <c r="B304" s="118">
        <v>5.1538444277353324E-2</v>
      </c>
      <c r="C304" s="119">
        <v>-12.347596144649227</v>
      </c>
      <c r="D304" s="106">
        <f t="shared" si="73"/>
        <v>0</v>
      </c>
      <c r="E304" s="108">
        <f>_xlfn.NORM.INV(A304,$B$104,$B$106)</f>
        <v>5.1538444277353324E-2</v>
      </c>
      <c r="F304" s="122" t="b">
        <f t="shared" si="74"/>
        <v>1</v>
      </c>
      <c r="G304" s="101"/>
      <c r="I304" s="101"/>
    </row>
    <row r="305" spans="1:9" x14ac:dyDescent="0.55000000000000004">
      <c r="A305" s="104">
        <v>0.95734010583396745</v>
      </c>
      <c r="B305" s="118">
        <v>0.37206200742043272</v>
      </c>
      <c r="C305" s="119">
        <v>91.271333517028552</v>
      </c>
      <c r="D305" s="106">
        <f t="shared" si="73"/>
        <v>91.271333517028552</v>
      </c>
      <c r="E305" s="108">
        <f>_xlfn.NORM.INV(A305,$B$104,$B$106)</f>
        <v>0.37206200742043272</v>
      </c>
      <c r="F305" s="122" t="b">
        <f t="shared" si="74"/>
        <v>1</v>
      </c>
      <c r="G305" s="101"/>
      <c r="I305" s="101"/>
    </row>
    <row r="306" spans="1:9" x14ac:dyDescent="0.55000000000000004">
      <c r="A306" s="104">
        <v>4.2249918634287176E-2</v>
      </c>
      <c r="B306" s="118">
        <v>2.7484663385499375E-2</v>
      </c>
      <c r="C306" s="119">
        <v>-20.12370784729438</v>
      </c>
      <c r="D306" s="106">
        <f t="shared" ref="D306:D369" si="75">IF(C306&lt;=0,0,C306)</f>
        <v>0</v>
      </c>
      <c r="E306" s="108">
        <f>_xlfn.NORM.INV(A306,$B$104,$B$106)</f>
        <v>2.7484663385499375E-2</v>
      </c>
      <c r="F306" s="122" t="b">
        <f t="shared" si="74"/>
        <v>1</v>
      </c>
      <c r="G306" s="101"/>
      <c r="I306" s="101"/>
    </row>
    <row r="307" spans="1:9" x14ac:dyDescent="0.55000000000000004">
      <c r="A307" s="104">
        <v>0.42525907318977507</v>
      </c>
      <c r="B307" s="118">
        <v>0.18115426502437262</v>
      </c>
      <c r="C307" s="119">
        <v>29.554635570623091</v>
      </c>
      <c r="D307" s="106">
        <f t="shared" si="75"/>
        <v>29.554635570623091</v>
      </c>
      <c r="E307" s="108">
        <f>_xlfn.NORM.INV(A307,$B$104,$B$106)</f>
        <v>0.18115426502437262</v>
      </c>
      <c r="F307" s="122" t="b">
        <f t="shared" ref="F307:F370" si="76">E307=B307</f>
        <v>1</v>
      </c>
      <c r="G307" s="101"/>
      <c r="I307" s="101"/>
    </row>
    <row r="308" spans="1:9" x14ac:dyDescent="0.55000000000000004">
      <c r="A308" s="104">
        <v>0.97948405979040065</v>
      </c>
      <c r="B308" s="118">
        <v>0.40432077143034922</v>
      </c>
      <c r="C308" s="119">
        <v>101.69995400950725</v>
      </c>
      <c r="D308" s="106">
        <f t="shared" si="75"/>
        <v>101.69995400950725</v>
      </c>
      <c r="E308" s="108">
        <f>_xlfn.NORM.INV(A308,$B$104,$B$106)</f>
        <v>0.40432077143034922</v>
      </c>
      <c r="F308" s="122" t="b">
        <f t="shared" si="76"/>
        <v>1</v>
      </c>
      <c r="G308" s="101"/>
      <c r="I308" s="101"/>
    </row>
    <row r="309" spans="1:9" x14ac:dyDescent="0.55000000000000004">
      <c r="A309" s="104">
        <v>0.82522691727642672</v>
      </c>
      <c r="B309" s="118">
        <v>0.29354699445866078</v>
      </c>
      <c r="C309" s="119">
        <v>65.888982448380673</v>
      </c>
      <c r="D309" s="106">
        <f t="shared" si="75"/>
        <v>65.888982448380673</v>
      </c>
      <c r="E309" s="108">
        <f>_xlfn.NORM.INV(A309,$B$104,$B$106)</f>
        <v>0.29354699445866078</v>
      </c>
      <c r="F309" s="122" t="b">
        <f t="shared" si="76"/>
        <v>1</v>
      </c>
      <c r="G309" s="1"/>
      <c r="I309" s="101"/>
    </row>
    <row r="310" spans="1:9" x14ac:dyDescent="0.55000000000000004">
      <c r="A310" s="104">
        <v>0.56621260089419156</v>
      </c>
      <c r="B310" s="118">
        <v>0.21667397870391969</v>
      </c>
      <c r="C310" s="119">
        <v>41.037456606532274</v>
      </c>
      <c r="D310" s="106">
        <f t="shared" si="75"/>
        <v>41.037456606532274</v>
      </c>
      <c r="E310" s="108">
        <f>_xlfn.NORM.INV(A310,$B$104,$B$106)</f>
        <v>0.21667397870391969</v>
      </c>
      <c r="F310" s="122" t="b">
        <f t="shared" si="76"/>
        <v>1</v>
      </c>
      <c r="G310" s="1"/>
      <c r="I310" s="101"/>
    </row>
    <row r="311" spans="1:9" x14ac:dyDescent="0.55000000000000004">
      <c r="A311" s="104">
        <v>0.24261639661702128</v>
      </c>
      <c r="B311" s="118">
        <v>0.13020889016390061</v>
      </c>
      <c r="C311" s="119">
        <v>13.085003314917151</v>
      </c>
      <c r="D311" s="106">
        <f t="shared" si="75"/>
        <v>13.085003314917151</v>
      </c>
      <c r="E311" s="108">
        <f>_xlfn.NORM.INV(A311,$B$104,$B$106)</f>
        <v>0.13020889016390061</v>
      </c>
      <c r="F311" s="122" t="b">
        <f t="shared" si="76"/>
        <v>1</v>
      </c>
      <c r="G311" s="1"/>
      <c r="I311" s="101"/>
    </row>
    <row r="312" spans="1:9" x14ac:dyDescent="0.55000000000000004">
      <c r="A312" s="104">
        <v>0.77734235868158807</v>
      </c>
      <c r="B312" s="118">
        <v>0.27632483769673843</v>
      </c>
      <c r="C312" s="119">
        <v>60.321399732661867</v>
      </c>
      <c r="D312" s="106">
        <f t="shared" si="75"/>
        <v>60.321399732661867</v>
      </c>
      <c r="E312" s="108">
        <f>_xlfn.NORM.INV(A312,$B$104,$B$106)</f>
        <v>0.27632483769673843</v>
      </c>
      <c r="F312" s="122" t="b">
        <f t="shared" si="76"/>
        <v>1</v>
      </c>
      <c r="G312" s="1"/>
      <c r="I312" s="101"/>
    </row>
    <row r="313" spans="1:9" x14ac:dyDescent="0.55000000000000004">
      <c r="A313" s="104">
        <v>7.9598254359469545E-2</v>
      </c>
      <c r="B313" s="118">
        <v>5.9222096007405911E-2</v>
      </c>
      <c r="C313" s="119">
        <v>-9.8636234833140524</v>
      </c>
      <c r="D313" s="106">
        <f t="shared" si="75"/>
        <v>0</v>
      </c>
      <c r="E313" s="108">
        <f>_xlfn.NORM.INV(A313,$B$104,$B$106)</f>
        <v>5.9222096007405911E-2</v>
      </c>
      <c r="F313" s="122" t="b">
        <f t="shared" si="76"/>
        <v>1</v>
      </c>
      <c r="G313" s="1"/>
      <c r="I313" s="101"/>
    </row>
    <row r="314" spans="1:9" x14ac:dyDescent="0.55000000000000004">
      <c r="A314" s="104">
        <v>0.61479849805788223</v>
      </c>
      <c r="B314" s="118">
        <v>0.22918477900080614</v>
      </c>
      <c r="C314" s="119">
        <v>45.081950943429732</v>
      </c>
      <c r="D314" s="106">
        <f t="shared" si="75"/>
        <v>45.081950943429732</v>
      </c>
      <c r="E314" s="108">
        <f>_xlfn.NORM.INV(A314,$B$104,$B$106)</f>
        <v>0.22918477900080614</v>
      </c>
      <c r="F314" s="122" t="b">
        <f t="shared" si="76"/>
        <v>1</v>
      </c>
      <c r="G314" s="1"/>
      <c r="I314" s="101"/>
    </row>
    <row r="315" spans="1:9" x14ac:dyDescent="0.55000000000000004">
      <c r="A315" s="104">
        <v>3.1631714674251077E-2</v>
      </c>
      <c r="B315" s="118">
        <v>1.4266444790598715E-2</v>
      </c>
      <c r="C315" s="119">
        <v>-24.396896530855496</v>
      </c>
      <c r="D315" s="106">
        <f t="shared" si="75"/>
        <v>0</v>
      </c>
      <c r="E315" s="108">
        <f>_xlfn.NORM.INV(A315,$B$104,$B$106)</f>
        <v>1.4266444790598715E-2</v>
      </c>
      <c r="F315" s="122" t="b">
        <f t="shared" si="76"/>
        <v>1</v>
      </c>
      <c r="G315" s="1"/>
      <c r="I315" s="101"/>
    </row>
    <row r="316" spans="1:9" x14ac:dyDescent="0.55000000000000004">
      <c r="A316" s="104">
        <v>0.77633566680855748</v>
      </c>
      <c r="B316" s="118">
        <v>0.27598760708286008</v>
      </c>
      <c r="C316" s="119">
        <v>60.212379743876745</v>
      </c>
      <c r="D316" s="106">
        <f t="shared" si="75"/>
        <v>60.212379743876745</v>
      </c>
      <c r="E316" s="108">
        <f>_xlfn.NORM.INV(A316,$B$104,$B$106)</f>
        <v>0.27598760708286008</v>
      </c>
      <c r="F316" s="122" t="b">
        <f t="shared" si="76"/>
        <v>1</v>
      </c>
      <c r="G316" s="1"/>
      <c r="I316" s="101"/>
    </row>
    <row r="317" spans="1:9" x14ac:dyDescent="0.55000000000000004">
      <c r="A317" s="104">
        <v>0.53268960166878887</v>
      </c>
      <c r="B317" s="118">
        <v>0.20820325913166923</v>
      </c>
      <c r="C317" s="119">
        <v>38.299040475955941</v>
      </c>
      <c r="D317" s="106">
        <f t="shared" si="75"/>
        <v>38.299040475955941</v>
      </c>
      <c r="E317" s="108">
        <f>_xlfn.NORM.INV(A317,$B$104,$B$106)</f>
        <v>0.20820325913166923</v>
      </c>
      <c r="F317" s="122" t="b">
        <f t="shared" si="76"/>
        <v>1</v>
      </c>
      <c r="G317" s="1"/>
      <c r="I317" s="101"/>
    </row>
    <row r="318" spans="1:9" x14ac:dyDescent="0.55000000000000004">
      <c r="A318" s="104">
        <v>8.598074726722027E-3</v>
      </c>
      <c r="B318" s="118">
        <v>0</v>
      </c>
      <c r="C318" s="119">
        <v>-29.008956014979496</v>
      </c>
      <c r="D318" s="106">
        <f t="shared" si="75"/>
        <v>0</v>
      </c>
      <c r="E318" s="108">
        <f>_xlfn.NORM.INV(A318,$B$104,$B$106)</f>
        <v>-3.8248677901231209E-2</v>
      </c>
      <c r="F318" s="122" t="b">
        <f t="shared" si="76"/>
        <v>0</v>
      </c>
      <c r="G318" s="1"/>
      <c r="I318" s="101"/>
    </row>
    <row r="319" spans="1:9" x14ac:dyDescent="0.55000000000000004">
      <c r="A319" s="104">
        <v>0.99613104023414156</v>
      </c>
      <c r="B319" s="118">
        <v>0.46632965174018542</v>
      </c>
      <c r="C319" s="119">
        <v>121.74619879793208</v>
      </c>
      <c r="D319" s="106">
        <f t="shared" si="75"/>
        <v>121.74619879793208</v>
      </c>
      <c r="E319" s="108">
        <f>_xlfn.NORM.INV(A319,$B$104,$B$106)</f>
        <v>0.46632965174018542</v>
      </c>
      <c r="F319" s="122" t="b">
        <f t="shared" si="76"/>
        <v>1</v>
      </c>
      <c r="G319" s="1"/>
      <c r="I319" s="101"/>
    </row>
    <row r="320" spans="1:9" x14ac:dyDescent="0.55000000000000004">
      <c r="A320" s="104">
        <v>0.32387022673956378</v>
      </c>
      <c r="B320" s="118">
        <v>0.15430965629936569</v>
      </c>
      <c r="C320" s="119">
        <v>20.876304417696076</v>
      </c>
      <c r="D320" s="106">
        <f t="shared" si="75"/>
        <v>20.876304417696076</v>
      </c>
      <c r="E320" s="108">
        <f>_xlfn.NORM.INV(A320,$B$104,$B$106)</f>
        <v>0.15430965629936569</v>
      </c>
      <c r="F320" s="122" t="b">
        <f t="shared" si="76"/>
        <v>1</v>
      </c>
      <c r="G320" s="1"/>
      <c r="I320" s="101"/>
    </row>
    <row r="321" spans="1:9" x14ac:dyDescent="0.55000000000000004">
      <c r="A321" s="104">
        <v>0.12310971999356113</v>
      </c>
      <c r="B321" s="118">
        <v>8.4041899902257702E-2</v>
      </c>
      <c r="C321" s="119">
        <v>-1.8398716917827296</v>
      </c>
      <c r="D321" s="106">
        <f t="shared" si="75"/>
        <v>0</v>
      </c>
      <c r="E321" s="108">
        <f>_xlfn.NORM.INV(A321,$B$104,$B$106)</f>
        <v>8.4041899902257702E-2</v>
      </c>
      <c r="F321" s="122" t="b">
        <f t="shared" si="76"/>
        <v>1</v>
      </c>
      <c r="G321" s="1"/>
      <c r="I321" s="101"/>
    </row>
    <row r="322" spans="1:9" x14ac:dyDescent="0.55000000000000004">
      <c r="A322" s="104">
        <v>4.5113639464600119E-2</v>
      </c>
      <c r="B322" s="118">
        <v>3.0579996881986787E-2</v>
      </c>
      <c r="C322" s="119">
        <v>-19.12304773760756</v>
      </c>
      <c r="D322" s="106">
        <f t="shared" si="75"/>
        <v>0</v>
      </c>
      <c r="E322" s="108">
        <f>_xlfn.NORM.INV(A322,$B$104,$B$106)</f>
        <v>3.0579996881986787E-2</v>
      </c>
      <c r="F322" s="122" t="b">
        <f t="shared" si="76"/>
        <v>1</v>
      </c>
      <c r="G322" s="1"/>
      <c r="I322" s="101"/>
    </row>
    <row r="323" spans="1:9" x14ac:dyDescent="0.55000000000000004">
      <c r="A323" s="104">
        <v>0.62985251835786971</v>
      </c>
      <c r="B323" s="118">
        <v>0.23314627633256035</v>
      </c>
      <c r="C323" s="119">
        <v>46.362624692806236</v>
      </c>
      <c r="D323" s="106">
        <f t="shared" si="75"/>
        <v>46.362624692806236</v>
      </c>
      <c r="E323" s="108">
        <f>_xlfn.NORM.INV(A323,$B$104,$B$106)</f>
        <v>0.23314627633256035</v>
      </c>
      <c r="F323" s="122" t="b">
        <f t="shared" si="76"/>
        <v>1</v>
      </c>
      <c r="G323" s="1"/>
      <c r="I323" s="101"/>
    </row>
    <row r="324" spans="1:9" x14ac:dyDescent="0.55000000000000004">
      <c r="A324" s="104">
        <v>0.31229217699579837</v>
      </c>
      <c r="B324" s="118">
        <v>0.15106364742815223</v>
      </c>
      <c r="C324" s="119">
        <v>19.826933938941902</v>
      </c>
      <c r="D324" s="106">
        <f t="shared" si="75"/>
        <v>19.826933938941902</v>
      </c>
      <c r="E324" s="108">
        <f>_xlfn.NORM.INV(A324,$B$104,$B$106)</f>
        <v>0.15106364742815223</v>
      </c>
      <c r="F324" s="122" t="b">
        <f t="shared" si="76"/>
        <v>1</v>
      </c>
      <c r="G324" s="1"/>
      <c r="I324" s="101"/>
    </row>
    <row r="325" spans="1:9" x14ac:dyDescent="0.55000000000000004">
      <c r="A325" s="104">
        <v>0.20839127666782153</v>
      </c>
      <c r="B325" s="118">
        <v>0.11879841789545753</v>
      </c>
      <c r="C325" s="119">
        <v>9.3962232708037092</v>
      </c>
      <c r="D325" s="106">
        <f t="shared" si="75"/>
        <v>9.3962232708037092</v>
      </c>
      <c r="E325" s="108">
        <f>_xlfn.NORM.INV(A325,$B$104,$B$106)</f>
        <v>0.11879841789545753</v>
      </c>
      <c r="F325" s="122" t="b">
        <f t="shared" si="76"/>
        <v>1</v>
      </c>
      <c r="G325" s="1"/>
      <c r="I325" s="101"/>
    </row>
    <row r="326" spans="1:9" x14ac:dyDescent="0.55000000000000004">
      <c r="A326" s="104">
        <v>0.91332861080147654</v>
      </c>
      <c r="B326" s="118">
        <v>0.33615410238342525</v>
      </c>
      <c r="C326" s="119">
        <v>79.663017891674755</v>
      </c>
      <c r="D326" s="106">
        <f t="shared" si="75"/>
        <v>79.663017891674755</v>
      </c>
      <c r="E326" s="108">
        <f>_xlfn.NORM.INV(A326,$B$104,$B$106)</f>
        <v>0.33615410238342525</v>
      </c>
      <c r="F326" s="122" t="b">
        <f t="shared" si="76"/>
        <v>1</v>
      </c>
      <c r="G326" s="1"/>
      <c r="I326" s="101"/>
    </row>
    <row r="327" spans="1:9" x14ac:dyDescent="0.55000000000000004">
      <c r="A327" s="104">
        <v>0.92633678274219533</v>
      </c>
      <c r="B327" s="118">
        <v>0.34490399203595212</v>
      </c>
      <c r="C327" s="119">
        <v>82.491684188660528</v>
      </c>
      <c r="D327" s="106">
        <f t="shared" si="75"/>
        <v>82.491684188660528</v>
      </c>
      <c r="E327" s="108">
        <f>_xlfn.NORM.INV(A327,$B$104,$B$106)</f>
        <v>0.34490399203595212</v>
      </c>
      <c r="F327" s="122" t="b">
        <f t="shared" si="76"/>
        <v>1</v>
      </c>
      <c r="G327" s="1"/>
      <c r="I327" s="101"/>
    </row>
    <row r="328" spans="1:9" x14ac:dyDescent="0.55000000000000004">
      <c r="A328" s="104">
        <v>0.26274994172196831</v>
      </c>
      <c r="B328" s="118">
        <v>0.13651095767369331</v>
      </c>
      <c r="C328" s="119">
        <v>15.122337118450515</v>
      </c>
      <c r="D328" s="106">
        <f t="shared" si="75"/>
        <v>15.122337118450515</v>
      </c>
      <c r="E328" s="108">
        <f>_xlfn.NORM.INV(A328,$B$104,$B$106)</f>
        <v>0.13651095767369331</v>
      </c>
      <c r="F328" s="122" t="b">
        <f t="shared" si="76"/>
        <v>1</v>
      </c>
      <c r="G328" s="1"/>
      <c r="I328" s="101"/>
    </row>
    <row r="329" spans="1:9" x14ac:dyDescent="0.55000000000000004">
      <c r="A329" s="104">
        <v>0.64039593875725664</v>
      </c>
      <c r="B329" s="118">
        <v>0.23595173210284892</v>
      </c>
      <c r="C329" s="119">
        <v>47.269573065898896</v>
      </c>
      <c r="D329" s="106">
        <f t="shared" si="75"/>
        <v>47.269573065898896</v>
      </c>
      <c r="E329" s="108">
        <f>_xlfn.NORM.INV(A329,$B$104,$B$106)</f>
        <v>0.23595173210284892</v>
      </c>
      <c r="F329" s="122" t="b">
        <f t="shared" si="76"/>
        <v>1</v>
      </c>
      <c r="G329" s="1"/>
      <c r="I329" s="101"/>
    </row>
    <row r="330" spans="1:9" x14ac:dyDescent="0.55000000000000004">
      <c r="A330" s="104">
        <v>8.6158361782436077E-2</v>
      </c>
      <c r="B330" s="118">
        <v>6.3520255972635969E-2</v>
      </c>
      <c r="C330" s="119">
        <v>-8.4741133619848323</v>
      </c>
      <c r="D330" s="106">
        <f t="shared" si="75"/>
        <v>0</v>
      </c>
      <c r="E330" s="108">
        <f>_xlfn.NORM.INV(A330,$B$104,$B$106)</f>
        <v>6.3520255972635969E-2</v>
      </c>
      <c r="F330" s="122" t="b">
        <f t="shared" si="76"/>
        <v>1</v>
      </c>
      <c r="G330" s="1"/>
      <c r="I330" s="101"/>
    </row>
    <row r="331" spans="1:9" x14ac:dyDescent="0.55000000000000004">
      <c r="A331" s="104">
        <v>0.21334066394868423</v>
      </c>
      <c r="B331" s="118">
        <v>0.12051165941804588</v>
      </c>
      <c r="C331" s="119">
        <v>9.9500803759779188</v>
      </c>
      <c r="D331" s="106">
        <f t="shared" si="75"/>
        <v>9.9500803759779188</v>
      </c>
      <c r="E331" s="108">
        <f>_xlfn.NORM.INV(A331,$B$104,$B$106)</f>
        <v>0.12051165941804588</v>
      </c>
      <c r="F331" s="122" t="b">
        <f t="shared" si="76"/>
        <v>1</v>
      </c>
      <c r="G331" s="1"/>
      <c r="I331" s="101"/>
    </row>
    <row r="332" spans="1:9" x14ac:dyDescent="0.55000000000000004">
      <c r="A332" s="104">
        <v>0.25011984266764031</v>
      </c>
      <c r="B332" s="118">
        <v>0.13258873305619345</v>
      </c>
      <c r="C332" s="119">
        <v>13.854359460980771</v>
      </c>
      <c r="D332" s="106">
        <f t="shared" si="75"/>
        <v>13.854359460980771</v>
      </c>
      <c r="E332" s="108">
        <f>_xlfn.NORM.INV(A332,$B$104,$B$106)</f>
        <v>0.13258873305619345</v>
      </c>
      <c r="F332" s="122" t="b">
        <f t="shared" si="76"/>
        <v>1</v>
      </c>
      <c r="G332" s="1"/>
      <c r="I332" s="101"/>
    </row>
    <row r="333" spans="1:9" x14ac:dyDescent="0.55000000000000004">
      <c r="A333" s="104">
        <v>0.41104533353460038</v>
      </c>
      <c r="B333" s="118">
        <v>0.17751431868614595</v>
      </c>
      <c r="C333" s="119">
        <v>28.377912898834289</v>
      </c>
      <c r="D333" s="106">
        <f t="shared" si="75"/>
        <v>28.377912898834289</v>
      </c>
      <c r="E333" s="108">
        <f>_xlfn.NORM.INV(A333,$B$104,$B$106)</f>
        <v>0.17751431868614595</v>
      </c>
      <c r="F333" s="122" t="b">
        <f t="shared" si="76"/>
        <v>1</v>
      </c>
      <c r="G333" s="1"/>
      <c r="I333" s="101"/>
    </row>
    <row r="334" spans="1:9" x14ac:dyDescent="0.55000000000000004">
      <c r="A334" s="104">
        <v>0.49162792109310216</v>
      </c>
      <c r="B334" s="118">
        <v>0.19790127697103246</v>
      </c>
      <c r="C334" s="119">
        <v>34.968613363480699</v>
      </c>
      <c r="D334" s="106">
        <f t="shared" si="75"/>
        <v>34.968613363480699</v>
      </c>
      <c r="E334" s="108">
        <f>_xlfn.NORM.INV(A334,$B$104,$B$106)</f>
        <v>0.19790127697103246</v>
      </c>
      <c r="F334" s="122" t="b">
        <f t="shared" si="76"/>
        <v>1</v>
      </c>
      <c r="G334" s="1"/>
      <c r="I334" s="101"/>
    </row>
    <row r="335" spans="1:9" x14ac:dyDescent="0.55000000000000004">
      <c r="A335" s="104">
        <v>4.5103787234295201E-3</v>
      </c>
      <c r="B335" s="118">
        <v>0</v>
      </c>
      <c r="C335" s="119">
        <v>-29.008956014979496</v>
      </c>
      <c r="D335" s="106">
        <f t="shared" si="75"/>
        <v>0</v>
      </c>
      <c r="E335" s="108">
        <f>_xlfn.NORM.INV(A335,$B$104,$B$106)</f>
        <v>-6.1126646979216492E-2</v>
      </c>
      <c r="F335" s="122" t="b">
        <f t="shared" si="76"/>
        <v>0</v>
      </c>
      <c r="G335" s="1"/>
      <c r="I335" s="101"/>
    </row>
    <row r="336" spans="1:9" x14ac:dyDescent="0.55000000000000004">
      <c r="A336" s="104">
        <v>0.28983064991431529</v>
      </c>
      <c r="B336" s="118">
        <v>0.14461204768580627</v>
      </c>
      <c r="C336" s="119">
        <v>17.741259321600182</v>
      </c>
      <c r="D336" s="106">
        <f t="shared" si="75"/>
        <v>17.741259321600182</v>
      </c>
      <c r="E336" s="108">
        <f>_xlfn.NORM.INV(A336,$B$104,$B$106)</f>
        <v>0.14461204768580627</v>
      </c>
      <c r="F336" s="122" t="b">
        <f t="shared" si="76"/>
        <v>1</v>
      </c>
      <c r="G336" s="1"/>
      <c r="I336" s="101"/>
    </row>
    <row r="337" spans="1:9" x14ac:dyDescent="0.55000000000000004">
      <c r="A337" s="104">
        <v>0.80028586554929115</v>
      </c>
      <c r="B337" s="118">
        <v>0.28426427600040682</v>
      </c>
      <c r="C337" s="119">
        <v>62.888063135108212</v>
      </c>
      <c r="D337" s="106">
        <f t="shared" si="75"/>
        <v>62.888063135108212</v>
      </c>
      <c r="E337" s="108">
        <f>_xlfn.NORM.INV(A337,$B$104,$B$106)</f>
        <v>0.28426427600040682</v>
      </c>
      <c r="F337" s="122" t="b">
        <f t="shared" si="76"/>
        <v>1</v>
      </c>
      <c r="G337" s="1"/>
      <c r="I337" s="101"/>
    </row>
    <row r="338" spans="1:9" x14ac:dyDescent="0.55000000000000004">
      <c r="A338" s="104">
        <v>0.24424277171710729</v>
      </c>
      <c r="B338" s="118">
        <v>0.13072804111260905</v>
      </c>
      <c r="C338" s="119">
        <v>13.252834550507162</v>
      </c>
      <c r="D338" s="106">
        <f t="shared" si="75"/>
        <v>13.252834550507162</v>
      </c>
      <c r="E338" s="108">
        <f>_xlfn.NORM.INV(A338,$B$104,$B$106)</f>
        <v>0.13072804111260905</v>
      </c>
      <c r="F338" s="122" t="b">
        <f t="shared" si="76"/>
        <v>1</v>
      </c>
      <c r="G338" s="1"/>
      <c r="I338" s="101"/>
    </row>
    <row r="339" spans="1:9" x14ac:dyDescent="0.55000000000000004">
      <c r="A339" s="104">
        <v>0.51902397583366888</v>
      </c>
      <c r="B339" s="118">
        <v>0.20477041227922488</v>
      </c>
      <c r="C339" s="119">
        <v>37.189268972561159</v>
      </c>
      <c r="D339" s="106">
        <f t="shared" si="75"/>
        <v>37.189268972561159</v>
      </c>
      <c r="E339" s="108">
        <f>_xlfn.NORM.INV(A339,$B$104,$B$106)</f>
        <v>0.20477041227922488</v>
      </c>
      <c r="F339" s="122" t="b">
        <f t="shared" si="76"/>
        <v>1</v>
      </c>
      <c r="G339" s="1"/>
      <c r="I339" s="101"/>
    </row>
    <row r="340" spans="1:9" x14ac:dyDescent="0.55000000000000004">
      <c r="A340" s="104">
        <v>0.1757389699169426</v>
      </c>
      <c r="B340" s="118">
        <v>0.10682736008975147</v>
      </c>
      <c r="C340" s="119">
        <v>5.5262170079829724</v>
      </c>
      <c r="D340" s="106">
        <f t="shared" si="75"/>
        <v>5.5262170079829724</v>
      </c>
      <c r="E340" s="108">
        <f>_xlfn.NORM.INV(A340,$B$104,$B$106)</f>
        <v>0.10682736008975147</v>
      </c>
      <c r="F340" s="122" t="b">
        <f t="shared" si="76"/>
        <v>1</v>
      </c>
      <c r="G340" s="1"/>
      <c r="I340" s="101"/>
    </row>
    <row r="341" spans="1:9" x14ac:dyDescent="0.55000000000000004">
      <c r="A341" s="104">
        <v>0.43267191455185361</v>
      </c>
      <c r="B341" s="118">
        <v>0.18304242933542489</v>
      </c>
      <c r="C341" s="119">
        <v>30.165041754237365</v>
      </c>
      <c r="D341" s="106">
        <f t="shared" si="75"/>
        <v>30.165041754237365</v>
      </c>
      <c r="E341" s="108">
        <f>_xlfn.NORM.INV(A341,$B$104,$B$106)</f>
        <v>0.18304242933542489</v>
      </c>
      <c r="F341" s="122" t="b">
        <f t="shared" si="76"/>
        <v>1</v>
      </c>
      <c r="G341" s="1"/>
      <c r="I341" s="101"/>
    </row>
    <row r="342" spans="1:9" x14ac:dyDescent="0.55000000000000004">
      <c r="A342" s="104">
        <v>0.21129901345316582</v>
      </c>
      <c r="B342" s="118">
        <v>0.11980779096032423</v>
      </c>
      <c r="C342" s="119">
        <v>9.7225336224833043</v>
      </c>
      <c r="D342" s="106">
        <f t="shared" si="75"/>
        <v>9.7225336224833043</v>
      </c>
      <c r="E342" s="108">
        <f>_xlfn.NORM.INV(A342,$B$104,$B$106)</f>
        <v>0.11980779096032423</v>
      </c>
      <c r="F342" s="122" t="b">
        <f t="shared" si="76"/>
        <v>1</v>
      </c>
      <c r="G342" s="1"/>
      <c r="I342" s="101"/>
    </row>
    <row r="343" spans="1:9" x14ac:dyDescent="0.55000000000000004">
      <c r="A343" s="104">
        <v>0.7430665588295815</v>
      </c>
      <c r="B343" s="118">
        <v>0.26528284466140145</v>
      </c>
      <c r="C343" s="119">
        <v>56.751741737993385</v>
      </c>
      <c r="D343" s="106">
        <f t="shared" si="75"/>
        <v>56.751741737993385</v>
      </c>
      <c r="E343" s="108">
        <f>_xlfn.NORM.INV(A343,$B$104,$B$106)</f>
        <v>0.26528284466140145</v>
      </c>
      <c r="F343" s="122" t="b">
        <f t="shared" si="76"/>
        <v>1</v>
      </c>
      <c r="G343" s="1"/>
      <c r="I343" s="101"/>
    </row>
    <row r="344" spans="1:9" x14ac:dyDescent="0.55000000000000004">
      <c r="A344" s="104">
        <v>0.47025968333623236</v>
      </c>
      <c r="B344" s="118">
        <v>0.19253828980552035</v>
      </c>
      <c r="C344" s="119">
        <v>33.234865665088812</v>
      </c>
      <c r="D344" s="106">
        <f t="shared" si="75"/>
        <v>33.234865665088812</v>
      </c>
      <c r="E344" s="108">
        <f>_xlfn.NORM.INV(A344,$B$104,$B$106)</f>
        <v>0.19253828980552035</v>
      </c>
      <c r="F344" s="122" t="b">
        <f t="shared" si="76"/>
        <v>1</v>
      </c>
      <c r="G344" s="1"/>
      <c r="I344" s="101"/>
    </row>
    <row r="345" spans="1:9" x14ac:dyDescent="0.55000000000000004">
      <c r="A345" s="104">
        <v>0.46162905596977288</v>
      </c>
      <c r="B345" s="118">
        <v>0.19036695298621098</v>
      </c>
      <c r="C345" s="119">
        <v>32.532915409246328</v>
      </c>
      <c r="D345" s="106">
        <f t="shared" si="75"/>
        <v>32.532915409246328</v>
      </c>
      <c r="E345" s="108">
        <f>_xlfn.NORM.INV(A345,$B$104,$B$106)</f>
        <v>0.19036695298621098</v>
      </c>
      <c r="F345" s="122" t="b">
        <f t="shared" si="76"/>
        <v>1</v>
      </c>
      <c r="G345" s="1"/>
      <c r="I345" s="101"/>
    </row>
    <row r="346" spans="1:9" x14ac:dyDescent="0.55000000000000004">
      <c r="A346" s="104">
        <v>0.87148855147750603</v>
      </c>
      <c r="B346" s="118">
        <v>0.31334557894878845</v>
      </c>
      <c r="C346" s="119">
        <v>72.289473300179779</v>
      </c>
      <c r="D346" s="106">
        <f t="shared" si="75"/>
        <v>72.289473300179779</v>
      </c>
      <c r="E346" s="108">
        <f>_xlfn.NORM.INV(A346,$B$104,$B$106)</f>
        <v>0.31334557894878845</v>
      </c>
      <c r="F346" s="122" t="b">
        <f t="shared" si="76"/>
        <v>1</v>
      </c>
      <c r="G346" s="1"/>
      <c r="I346" s="101"/>
    </row>
    <row r="347" spans="1:9" x14ac:dyDescent="0.55000000000000004">
      <c r="A347" s="104">
        <v>0.62550230247619099</v>
      </c>
      <c r="B347" s="118">
        <v>0.23199642979419924</v>
      </c>
      <c r="C347" s="119">
        <v>45.990902044986484</v>
      </c>
      <c r="D347" s="106">
        <f t="shared" si="75"/>
        <v>45.990902044986484</v>
      </c>
      <c r="E347" s="108">
        <f>_xlfn.NORM.INV(A347,$B$104,$B$106)</f>
        <v>0.23199642979419924</v>
      </c>
      <c r="F347" s="122" t="b">
        <f t="shared" si="76"/>
        <v>1</v>
      </c>
      <c r="G347" s="1"/>
      <c r="I347" s="101"/>
    </row>
    <row r="348" spans="1:9" x14ac:dyDescent="0.55000000000000004">
      <c r="A348" s="104">
        <v>0.90455441963999272</v>
      </c>
      <c r="B348" s="118">
        <v>0.33079473707109852</v>
      </c>
      <c r="C348" s="119">
        <v>77.930441066796135</v>
      </c>
      <c r="D348" s="106">
        <f t="shared" si="75"/>
        <v>77.930441066796135</v>
      </c>
      <c r="E348" s="108">
        <f>_xlfn.NORM.INV(A348,$B$104,$B$106)</f>
        <v>0.33079473707109852</v>
      </c>
      <c r="F348" s="122" t="b">
        <f t="shared" si="76"/>
        <v>1</v>
      </c>
      <c r="G348" s="1"/>
      <c r="I348" s="101"/>
    </row>
    <row r="349" spans="1:9" x14ac:dyDescent="0.55000000000000004">
      <c r="A349" s="104">
        <v>0.74102264097729509</v>
      </c>
      <c r="B349" s="118">
        <v>0.26465013578362229</v>
      </c>
      <c r="C349" s="119">
        <v>56.54719946952482</v>
      </c>
      <c r="D349" s="106">
        <f t="shared" si="75"/>
        <v>56.54719946952482</v>
      </c>
      <c r="E349" s="108">
        <f>_xlfn.NORM.INV(A349,$B$104,$B$106)</f>
        <v>0.26465013578362229</v>
      </c>
      <c r="F349" s="122" t="b">
        <f t="shared" si="76"/>
        <v>1</v>
      </c>
      <c r="G349" s="1"/>
      <c r="I349" s="101"/>
    </row>
    <row r="350" spans="1:9" x14ac:dyDescent="0.55000000000000004">
      <c r="A350" s="104">
        <v>0.31150348742155476</v>
      </c>
      <c r="B350" s="118">
        <v>0.15084068329892295</v>
      </c>
      <c r="C350" s="119">
        <v>19.754854045042251</v>
      </c>
      <c r="D350" s="106">
        <f t="shared" si="75"/>
        <v>19.754854045042251</v>
      </c>
      <c r="E350" s="108">
        <f>_xlfn.NORM.INV(A350,$B$104,$B$106)</f>
        <v>0.15084068329892295</v>
      </c>
      <c r="F350" s="122" t="b">
        <f t="shared" si="76"/>
        <v>1</v>
      </c>
      <c r="G350" s="1"/>
      <c r="I350" s="101"/>
    </row>
    <row r="351" spans="1:9" x14ac:dyDescent="0.55000000000000004">
      <c r="A351" s="104">
        <v>0.31574967429069323</v>
      </c>
      <c r="B351" s="118">
        <v>0.15203824271673685</v>
      </c>
      <c r="C351" s="119">
        <v>20.142001323274485</v>
      </c>
      <c r="D351" s="106">
        <f t="shared" si="75"/>
        <v>20.142001323274485</v>
      </c>
      <c r="E351" s="108">
        <f>_xlfn.NORM.INV(A351,$B$104,$B$106)</f>
        <v>0.15203824271673685</v>
      </c>
      <c r="F351" s="122" t="b">
        <f t="shared" si="76"/>
        <v>1</v>
      </c>
      <c r="G351" s="1"/>
      <c r="I351" s="101"/>
    </row>
    <row r="352" spans="1:9" x14ac:dyDescent="0.55000000000000004">
      <c r="A352" s="104">
        <v>0.85437768566997763</v>
      </c>
      <c r="B352" s="118">
        <v>0.30553951750615699</v>
      </c>
      <c r="C352" s="119">
        <v>69.765927999400432</v>
      </c>
      <c r="D352" s="106">
        <f t="shared" si="75"/>
        <v>69.765927999400432</v>
      </c>
      <c r="E352" s="108">
        <f>_xlfn.NORM.INV(A352,$B$104,$B$106)</f>
        <v>0.30553951750615699</v>
      </c>
      <c r="F352" s="122" t="b">
        <f t="shared" si="76"/>
        <v>1</v>
      </c>
      <c r="G352" s="1"/>
      <c r="I352" s="101"/>
    </row>
    <row r="353" spans="1:9" x14ac:dyDescent="0.55000000000000004">
      <c r="A353" s="104">
        <v>0.18014920581105609</v>
      </c>
      <c r="B353" s="118">
        <v>0.1085203383926247</v>
      </c>
      <c r="C353" s="119">
        <v>6.0735234149252229</v>
      </c>
      <c r="D353" s="106">
        <f t="shared" si="75"/>
        <v>6.0735234149252229</v>
      </c>
      <c r="E353" s="108">
        <f>_xlfn.NORM.INV(A353,$B$104,$B$106)</f>
        <v>0.1085203383926247</v>
      </c>
      <c r="F353" s="122" t="b">
        <f t="shared" si="76"/>
        <v>1</v>
      </c>
      <c r="G353" s="1"/>
      <c r="I353" s="101"/>
    </row>
    <row r="354" spans="1:9" x14ac:dyDescent="0.55000000000000004">
      <c r="A354" s="104">
        <v>0.51552272397665333</v>
      </c>
      <c r="B354" s="118">
        <v>0.20389195220098436</v>
      </c>
      <c r="C354" s="119">
        <v>36.905280200674326</v>
      </c>
      <c r="D354" s="106">
        <f t="shared" si="75"/>
        <v>36.905280200674326</v>
      </c>
      <c r="E354" s="108">
        <f>_xlfn.NORM.INV(A354,$B$104,$B$106)</f>
        <v>0.20389195220098436</v>
      </c>
      <c r="F354" s="122" t="b">
        <f t="shared" si="76"/>
        <v>1</v>
      </c>
      <c r="G354" s="1"/>
      <c r="I354" s="101"/>
    </row>
    <row r="355" spans="1:9" x14ac:dyDescent="0.55000000000000004">
      <c r="A355" s="104">
        <v>4.4027766887031472E-2</v>
      </c>
      <c r="B355" s="118">
        <v>2.9425481980546231E-2</v>
      </c>
      <c r="C355" s="119">
        <v>-19.496279574894743</v>
      </c>
      <c r="D355" s="106">
        <f t="shared" si="75"/>
        <v>0</v>
      </c>
      <c r="E355" s="108">
        <f>_xlfn.NORM.INV(A355,$B$104,$B$106)</f>
        <v>2.9425481980546231E-2</v>
      </c>
      <c r="F355" s="122" t="b">
        <f t="shared" si="76"/>
        <v>1</v>
      </c>
      <c r="G355" s="1"/>
      <c r="I355" s="101"/>
    </row>
    <row r="356" spans="1:9" x14ac:dyDescent="0.55000000000000004">
      <c r="A356" s="104">
        <v>0.29836583018949947</v>
      </c>
      <c r="B356" s="118">
        <v>0.14708936264993447</v>
      </c>
      <c r="C356" s="119">
        <v>18.542126260993445</v>
      </c>
      <c r="D356" s="106">
        <f t="shared" si="75"/>
        <v>18.542126260993445</v>
      </c>
      <c r="E356" s="108">
        <f>_xlfn.NORM.INV(A356,$B$104,$B$106)</f>
        <v>0.14708936264993447</v>
      </c>
      <c r="F356" s="122" t="b">
        <f t="shared" si="76"/>
        <v>1</v>
      </c>
      <c r="G356" s="1"/>
      <c r="I356" s="101"/>
    </row>
    <row r="357" spans="1:9" x14ac:dyDescent="0.55000000000000004">
      <c r="A357" s="104">
        <v>0.33839386510355807</v>
      </c>
      <c r="B357" s="118">
        <v>0.15831494567202375</v>
      </c>
      <c r="C357" s="119">
        <v>22.17113526791616</v>
      </c>
      <c r="D357" s="106">
        <f t="shared" si="75"/>
        <v>22.17113526791616</v>
      </c>
      <c r="E357" s="108">
        <f>_xlfn.NORM.INV(A357,$B$104,$B$106)</f>
        <v>0.15831494567202375</v>
      </c>
      <c r="F357" s="122" t="b">
        <f t="shared" si="76"/>
        <v>1</v>
      </c>
      <c r="G357" s="1"/>
      <c r="I357" s="101"/>
    </row>
    <row r="358" spans="1:9" x14ac:dyDescent="0.55000000000000004">
      <c r="A358" s="104">
        <v>0.65805503705200707</v>
      </c>
      <c r="B358" s="118">
        <v>0.24071607517113766</v>
      </c>
      <c r="C358" s="119">
        <v>48.809790965750274</v>
      </c>
      <c r="D358" s="106">
        <f t="shared" si="75"/>
        <v>48.809790965750274</v>
      </c>
      <c r="E358" s="108">
        <f>_xlfn.NORM.INV(A358,$B$104,$B$106)</f>
        <v>0.24071607517113766</v>
      </c>
      <c r="F358" s="122" t="b">
        <f t="shared" si="76"/>
        <v>1</v>
      </c>
      <c r="G358" s="1"/>
      <c r="I358" s="101"/>
    </row>
    <row r="359" spans="1:9" x14ac:dyDescent="0.55000000000000004">
      <c r="A359" s="104">
        <v>1.8795474460287398E-2</v>
      </c>
      <c r="B359" s="118">
        <v>0</v>
      </c>
      <c r="C359" s="119">
        <v>-29.008956014979496</v>
      </c>
      <c r="D359" s="106">
        <f t="shared" si="75"/>
        <v>0</v>
      </c>
      <c r="E359" s="108">
        <f>_xlfn.NORM.INV(A359,$B$104,$B$106)</f>
        <v>-7.9287330469527684E-3</v>
      </c>
      <c r="F359" s="122" t="b">
        <f t="shared" si="76"/>
        <v>0</v>
      </c>
      <c r="G359" s="1"/>
      <c r="I359" s="101"/>
    </row>
    <row r="360" spans="1:9" x14ac:dyDescent="0.55000000000000004">
      <c r="A360" s="104">
        <v>0.40208824146610189</v>
      </c>
      <c r="B360" s="118">
        <v>0.17520543811290359</v>
      </c>
      <c r="C360" s="119">
        <v>27.631497467251123</v>
      </c>
      <c r="D360" s="106">
        <f t="shared" si="75"/>
        <v>27.631497467251123</v>
      </c>
      <c r="E360" s="108">
        <f>_xlfn.NORM.INV(A360,$B$104,$B$106)</f>
        <v>0.17520543811290359</v>
      </c>
      <c r="F360" s="122" t="b">
        <f t="shared" si="76"/>
        <v>1</v>
      </c>
      <c r="G360" s="1"/>
      <c r="I360" s="101"/>
    </row>
    <row r="361" spans="1:9" x14ac:dyDescent="0.55000000000000004">
      <c r="A361" s="104">
        <v>0.34116068985013026</v>
      </c>
      <c r="B361" s="118">
        <v>0.15907025405321451</v>
      </c>
      <c r="C361" s="119">
        <v>22.415311531452023</v>
      </c>
      <c r="D361" s="106">
        <f t="shared" si="75"/>
        <v>22.415311531452023</v>
      </c>
      <c r="E361" s="108">
        <f>_xlfn.NORM.INV(A361,$B$104,$B$106)</f>
        <v>0.15907025405321451</v>
      </c>
      <c r="F361" s="122" t="b">
        <f t="shared" si="76"/>
        <v>1</v>
      </c>
      <c r="G361" s="1"/>
      <c r="I361" s="101"/>
    </row>
    <row r="362" spans="1:9" x14ac:dyDescent="0.55000000000000004">
      <c r="A362" s="104">
        <v>0.22087161780431308</v>
      </c>
      <c r="B362" s="118">
        <v>0.12307471734353476</v>
      </c>
      <c r="C362" s="119">
        <v>10.77866631922566</v>
      </c>
      <c r="D362" s="106">
        <f t="shared" si="75"/>
        <v>10.77866631922566</v>
      </c>
      <c r="E362" s="108">
        <f>_xlfn.NORM.INV(A362,$B$104,$B$106)</f>
        <v>0.12307471734353476</v>
      </c>
      <c r="F362" s="122" t="b">
        <f t="shared" si="76"/>
        <v>1</v>
      </c>
      <c r="G362" s="1"/>
      <c r="I362" s="101"/>
    </row>
    <row r="363" spans="1:9" x14ac:dyDescent="0.55000000000000004">
      <c r="A363" s="104">
        <v>0.77796153231025222</v>
      </c>
      <c r="B363" s="118">
        <v>0.27653268569350709</v>
      </c>
      <c r="C363" s="119">
        <v>60.388592879856105</v>
      </c>
      <c r="D363" s="106">
        <f t="shared" si="75"/>
        <v>60.388592879856105</v>
      </c>
      <c r="E363" s="108">
        <f>_xlfn.NORM.INV(A363,$B$104,$B$106)</f>
        <v>0.27653268569350709</v>
      </c>
      <c r="F363" s="122" t="b">
        <f t="shared" si="76"/>
        <v>1</v>
      </c>
      <c r="G363" s="1"/>
      <c r="I363" s="101"/>
    </row>
    <row r="364" spans="1:9" x14ac:dyDescent="0.55000000000000004">
      <c r="A364" s="104">
        <v>0.60406037447148786</v>
      </c>
      <c r="B364" s="118">
        <v>0.22638710927448338</v>
      </c>
      <c r="C364" s="119">
        <v>44.17751964438343</v>
      </c>
      <c r="D364" s="106">
        <f t="shared" si="75"/>
        <v>44.17751964438343</v>
      </c>
      <c r="E364" s="108">
        <f>_xlfn.NORM.INV(A364,$B$104,$B$106)</f>
        <v>0.22638710927448338</v>
      </c>
      <c r="F364" s="122" t="b">
        <f t="shared" si="76"/>
        <v>1</v>
      </c>
      <c r="G364" s="1"/>
      <c r="I364" s="101"/>
    </row>
    <row r="365" spans="1:9" x14ac:dyDescent="0.55000000000000004">
      <c r="A365" s="104">
        <v>0.3598259133075179</v>
      </c>
      <c r="B365" s="118">
        <v>0.16410758418919949</v>
      </c>
      <c r="C365" s="119">
        <v>24.043780752013745</v>
      </c>
      <c r="D365" s="106">
        <f t="shared" si="75"/>
        <v>24.043780752013745</v>
      </c>
      <c r="E365" s="108">
        <f>_xlfn.NORM.INV(A365,$B$104,$B$106)</f>
        <v>0.16410758418919949</v>
      </c>
      <c r="F365" s="122" t="b">
        <f t="shared" si="76"/>
        <v>1</v>
      </c>
      <c r="G365" s="1"/>
      <c r="I365" s="101"/>
    </row>
    <row r="366" spans="1:9" x14ac:dyDescent="0.55000000000000004">
      <c r="A366" s="104">
        <v>0.94230697505422067</v>
      </c>
      <c r="B366" s="118">
        <v>0.35744387559296648</v>
      </c>
      <c r="C366" s="119">
        <v>86.545580568440499</v>
      </c>
      <c r="D366" s="106">
        <f t="shared" si="75"/>
        <v>86.545580568440499</v>
      </c>
      <c r="E366" s="108">
        <f>_xlfn.NORM.INV(A366,$B$104,$B$106)</f>
        <v>0.35744387559296648</v>
      </c>
      <c r="F366" s="122" t="b">
        <f t="shared" si="76"/>
        <v>1</v>
      </c>
      <c r="G366" s="1"/>
      <c r="I366" s="101"/>
    </row>
    <row r="367" spans="1:9" x14ac:dyDescent="0.55000000000000004">
      <c r="A367" s="104">
        <v>0.33533852902538885</v>
      </c>
      <c r="B367" s="118">
        <v>0.15747810319909583</v>
      </c>
      <c r="C367" s="119">
        <v>21.900600644845344</v>
      </c>
      <c r="D367" s="106">
        <f t="shared" si="75"/>
        <v>21.900600644845344</v>
      </c>
      <c r="E367" s="108">
        <f>_xlfn.NORM.INV(A367,$B$104,$B$106)</f>
        <v>0.15747810319909583</v>
      </c>
      <c r="F367" s="122" t="b">
        <f t="shared" si="76"/>
        <v>1</v>
      </c>
      <c r="G367" s="1"/>
      <c r="I367" s="101"/>
    </row>
    <row r="368" spans="1:9" x14ac:dyDescent="0.55000000000000004">
      <c r="A368" s="104">
        <v>0.41482100828123847</v>
      </c>
      <c r="B368" s="118">
        <v>0.17848392825370907</v>
      </c>
      <c r="C368" s="119">
        <v>28.691368498152464</v>
      </c>
      <c r="D368" s="106">
        <f t="shared" si="75"/>
        <v>28.691368498152464</v>
      </c>
      <c r="E368" s="108">
        <f>_xlfn.NORM.INV(A368,$B$104,$B$106)</f>
        <v>0.17848392825370907</v>
      </c>
      <c r="F368" s="122" t="b">
        <f t="shared" si="76"/>
        <v>1</v>
      </c>
      <c r="G368" s="1"/>
      <c r="I368" s="101"/>
    </row>
    <row r="369" spans="1:9" x14ac:dyDescent="0.55000000000000004">
      <c r="A369" s="104">
        <v>0.19633710156129669</v>
      </c>
      <c r="B369" s="118">
        <v>0.11452222589822875</v>
      </c>
      <c r="C369" s="119">
        <v>8.0138149591162335</v>
      </c>
      <c r="D369" s="106">
        <f t="shared" si="75"/>
        <v>8.0138149591162335</v>
      </c>
      <c r="E369" s="108">
        <f>_xlfn.NORM.INV(A369,$B$104,$B$106)</f>
        <v>0.11452222589822875</v>
      </c>
      <c r="F369" s="122" t="b">
        <f t="shared" si="76"/>
        <v>1</v>
      </c>
      <c r="G369" s="1"/>
      <c r="I369" s="101"/>
    </row>
    <row r="370" spans="1:9" x14ac:dyDescent="0.55000000000000004">
      <c r="A370" s="104">
        <v>0.18653501553437968</v>
      </c>
      <c r="B370" s="118">
        <v>0.11092625357639092</v>
      </c>
      <c r="C370" s="119">
        <v>6.8513082172467721</v>
      </c>
      <c r="D370" s="106">
        <f t="shared" ref="D370:D433" si="77">IF(C370&lt;=0,0,C370)</f>
        <v>6.8513082172467721</v>
      </c>
      <c r="E370" s="108">
        <f>_xlfn.NORM.INV(A370,$B$104,$B$106)</f>
        <v>0.11092625357639092</v>
      </c>
      <c r="F370" s="122" t="b">
        <f t="shared" si="76"/>
        <v>1</v>
      </c>
      <c r="G370" s="1"/>
      <c r="I370" s="101"/>
    </row>
    <row r="371" spans="1:9" x14ac:dyDescent="0.55000000000000004">
      <c r="A371" s="104">
        <v>0.13650695571507099</v>
      </c>
      <c r="B371" s="118">
        <v>9.038517709642227E-2</v>
      </c>
      <c r="C371" s="119">
        <v>0.21078438779309994</v>
      </c>
      <c r="D371" s="106">
        <f t="shared" si="77"/>
        <v>0.21078438779309994</v>
      </c>
      <c r="E371" s="108">
        <f>_xlfn.NORM.INV(A371,$B$104,$B$106)</f>
        <v>9.038517709642227E-2</v>
      </c>
      <c r="F371" s="122" t="b">
        <f t="shared" ref="F371:F434" si="78">E371=B371</f>
        <v>1</v>
      </c>
      <c r="G371" s="1"/>
      <c r="I371" s="101"/>
    </row>
    <row r="372" spans="1:9" x14ac:dyDescent="0.55000000000000004">
      <c r="A372" s="104">
        <v>0.42356604609915471</v>
      </c>
      <c r="B372" s="118">
        <v>0.18072210531701044</v>
      </c>
      <c r="C372" s="119">
        <v>29.414926883122369</v>
      </c>
      <c r="D372" s="106">
        <f t="shared" si="77"/>
        <v>29.414926883122369</v>
      </c>
      <c r="E372" s="108">
        <f>_xlfn.NORM.INV(A372,$B$104,$B$106)</f>
        <v>0.18072210531701044</v>
      </c>
      <c r="F372" s="122" t="b">
        <f t="shared" si="78"/>
        <v>1</v>
      </c>
      <c r="G372" s="1"/>
      <c r="I372" s="101"/>
    </row>
    <row r="373" spans="1:9" x14ac:dyDescent="0.55000000000000004">
      <c r="A373" s="104">
        <v>0.37378506158227076</v>
      </c>
      <c r="B373" s="118">
        <v>0.16781550022008399</v>
      </c>
      <c r="C373" s="119">
        <v>25.242476681348972</v>
      </c>
      <c r="D373" s="106">
        <f t="shared" si="77"/>
        <v>25.242476681348972</v>
      </c>
      <c r="E373" s="108">
        <f>_xlfn.NORM.INV(A373,$B$104,$B$106)</f>
        <v>0.16781550022008399</v>
      </c>
      <c r="F373" s="122" t="b">
        <f t="shared" si="78"/>
        <v>1</v>
      </c>
      <c r="G373" s="1"/>
      <c r="I373" s="101"/>
    </row>
    <row r="374" spans="1:9" x14ac:dyDescent="0.55000000000000004">
      <c r="A374" s="104">
        <v>0.88844589892979153</v>
      </c>
      <c r="B374" s="118">
        <v>0.32183047066820225</v>
      </c>
      <c r="C374" s="119">
        <v>75.032471005682069</v>
      </c>
      <c r="D374" s="106">
        <f t="shared" si="77"/>
        <v>75.032471005682069</v>
      </c>
      <c r="E374" s="108">
        <f>_xlfn.NORM.INV(A374,$B$104,$B$106)</f>
        <v>0.32183047066820225</v>
      </c>
      <c r="F374" s="122" t="b">
        <f t="shared" si="78"/>
        <v>1</v>
      </c>
      <c r="G374" s="1"/>
      <c r="I374" s="101"/>
    </row>
    <row r="375" spans="1:9" x14ac:dyDescent="0.55000000000000004">
      <c r="A375" s="104">
        <v>0.8486731173104094</v>
      </c>
      <c r="B375" s="118">
        <v>0.30307591790224847</v>
      </c>
      <c r="C375" s="119">
        <v>68.969494964747142</v>
      </c>
      <c r="D375" s="106">
        <f t="shared" si="77"/>
        <v>68.969494964747142</v>
      </c>
      <c r="E375" s="108">
        <f>_xlfn.NORM.INV(A375,$B$104,$B$106)</f>
        <v>0.30307591790224847</v>
      </c>
      <c r="F375" s="122" t="b">
        <f t="shared" si="78"/>
        <v>1</v>
      </c>
      <c r="G375" s="1"/>
      <c r="I375" s="101"/>
    </row>
    <row r="376" spans="1:9" x14ac:dyDescent="0.55000000000000004">
      <c r="A376" s="104">
        <v>0.63916973335838501</v>
      </c>
      <c r="B376" s="118">
        <v>0.23562404076920312</v>
      </c>
      <c r="C376" s="119">
        <v>47.163636937775223</v>
      </c>
      <c r="D376" s="106">
        <f t="shared" si="77"/>
        <v>47.163636937775223</v>
      </c>
      <c r="E376" s="108">
        <f>_xlfn.NORM.INV(A376,$B$104,$B$106)</f>
        <v>0.23562404076920312</v>
      </c>
      <c r="F376" s="122" t="b">
        <f t="shared" si="78"/>
        <v>1</v>
      </c>
      <c r="G376" s="1"/>
      <c r="I376" s="101"/>
    </row>
    <row r="377" spans="1:9" x14ac:dyDescent="0.55000000000000004">
      <c r="A377" s="104">
        <v>0.86116517106716317</v>
      </c>
      <c r="B377" s="118">
        <v>0.30855691428341481</v>
      </c>
      <c r="C377" s="119">
        <v>70.741392708946563</v>
      </c>
      <c r="D377" s="106">
        <f t="shared" si="77"/>
        <v>70.741392708946563</v>
      </c>
      <c r="E377" s="108">
        <f>_xlfn.NORM.INV(A377,$B$104,$B$106)</f>
        <v>0.30855691428341481</v>
      </c>
      <c r="F377" s="122" t="b">
        <f t="shared" si="78"/>
        <v>1</v>
      </c>
      <c r="G377" s="1"/>
      <c r="I377" s="101"/>
    </row>
    <row r="378" spans="1:9" x14ac:dyDescent="0.55000000000000004">
      <c r="A378" s="104">
        <v>0.2601380651581735</v>
      </c>
      <c r="B378" s="118">
        <v>0.13570801835891258</v>
      </c>
      <c r="C378" s="119">
        <v>14.862762715979146</v>
      </c>
      <c r="D378" s="106">
        <f t="shared" si="77"/>
        <v>14.862762715979146</v>
      </c>
      <c r="E378" s="108">
        <f>_xlfn.NORM.INV(A378,$B$104,$B$106)</f>
        <v>0.13570801835891258</v>
      </c>
      <c r="F378" s="122" t="b">
        <f t="shared" si="78"/>
        <v>1</v>
      </c>
      <c r="G378" s="1"/>
      <c r="I378" s="101"/>
    </row>
    <row r="379" spans="1:9" x14ac:dyDescent="0.55000000000000004">
      <c r="A379" s="104">
        <v>7.7047054788030866E-2</v>
      </c>
      <c r="B379" s="118">
        <v>5.7478170532062361E-2</v>
      </c>
      <c r="C379" s="119">
        <v>-10.42740010364372</v>
      </c>
      <c r="D379" s="106">
        <f t="shared" si="77"/>
        <v>0</v>
      </c>
      <c r="E379" s="108">
        <f>_xlfn.NORM.INV(A379,$B$104,$B$106)</f>
        <v>5.7478170532062361E-2</v>
      </c>
      <c r="F379" s="122" t="b">
        <f t="shared" si="78"/>
        <v>1</v>
      </c>
      <c r="G379" s="1"/>
      <c r="I379" s="101"/>
    </row>
    <row r="380" spans="1:9" x14ac:dyDescent="0.55000000000000004">
      <c r="A380" s="104">
        <v>0.19273969414885861</v>
      </c>
      <c r="B380" s="118">
        <v>0.11321553594906164</v>
      </c>
      <c r="C380" s="119">
        <v>7.5913879381364158</v>
      </c>
      <c r="D380" s="106">
        <f t="shared" si="77"/>
        <v>7.5913879381364158</v>
      </c>
      <c r="E380" s="108">
        <f>_xlfn.NORM.INV(A380,$B$104,$B$106)</f>
        <v>0.11321553594906164</v>
      </c>
      <c r="F380" s="122" t="b">
        <f t="shared" si="78"/>
        <v>1</v>
      </c>
      <c r="G380" s="1"/>
      <c r="I380" s="101"/>
    </row>
    <row r="381" spans="1:9" x14ac:dyDescent="0.55000000000000004">
      <c r="A381" s="104">
        <v>0.65300196021507517</v>
      </c>
      <c r="B381" s="118">
        <v>0.23934379030307296</v>
      </c>
      <c r="C381" s="119">
        <v>48.366158404619945</v>
      </c>
      <c r="D381" s="106">
        <f t="shared" si="77"/>
        <v>48.366158404619945</v>
      </c>
      <c r="E381" s="108">
        <f>_xlfn.NORM.INV(A381,$B$104,$B$106)</f>
        <v>0.23934379030307296</v>
      </c>
      <c r="F381" s="122" t="b">
        <f t="shared" si="78"/>
        <v>1</v>
      </c>
      <c r="G381" s="1"/>
      <c r="I381" s="101"/>
    </row>
    <row r="382" spans="1:9" x14ac:dyDescent="0.55000000000000004">
      <c r="A382" s="104">
        <v>0.83167780126490409</v>
      </c>
      <c r="B382" s="118">
        <v>0.29608165861250013</v>
      </c>
      <c r="C382" s="119">
        <v>66.708389246736459</v>
      </c>
      <c r="D382" s="106">
        <f t="shared" si="77"/>
        <v>66.708389246736459</v>
      </c>
      <c r="E382" s="108">
        <f>_xlfn.NORM.INV(A382,$B$104,$B$106)</f>
        <v>0.29608165861250013</v>
      </c>
      <c r="F382" s="122" t="b">
        <f t="shared" si="78"/>
        <v>1</v>
      </c>
      <c r="G382" s="1"/>
      <c r="I382" s="101"/>
    </row>
    <row r="383" spans="1:9" x14ac:dyDescent="0.55000000000000004">
      <c r="A383" s="104">
        <v>0.21691930274346938</v>
      </c>
      <c r="B383" s="118">
        <v>0.12173601025561881</v>
      </c>
      <c r="C383" s="119">
        <v>10.345888790422178</v>
      </c>
      <c r="D383" s="106">
        <f t="shared" si="77"/>
        <v>10.345888790422178</v>
      </c>
      <c r="E383" s="108">
        <f>_xlfn.NORM.INV(A383,$B$104,$B$106)</f>
        <v>0.12173601025561881</v>
      </c>
      <c r="F383" s="122" t="b">
        <f t="shared" si="78"/>
        <v>1</v>
      </c>
      <c r="G383" s="1"/>
      <c r="I383" s="101"/>
    </row>
    <row r="384" spans="1:9" x14ac:dyDescent="0.55000000000000004">
      <c r="A384" s="104">
        <v>0.10146942838300366</v>
      </c>
      <c r="B384" s="118">
        <v>7.267768183630402E-2</v>
      </c>
      <c r="C384" s="119">
        <v>-5.5136986669008587</v>
      </c>
      <c r="D384" s="106">
        <f t="shared" si="77"/>
        <v>0</v>
      </c>
      <c r="E384" s="108">
        <f>_xlfn.NORM.INV(A384,$B$104,$B$106)</f>
        <v>7.267768183630402E-2</v>
      </c>
      <c r="F384" s="122" t="b">
        <f t="shared" si="78"/>
        <v>1</v>
      </c>
      <c r="G384" s="1"/>
      <c r="I384" s="101"/>
    </row>
    <row r="385" spans="1:9" x14ac:dyDescent="0.55000000000000004">
      <c r="A385" s="104">
        <v>0.35501011063994847</v>
      </c>
      <c r="B385" s="118">
        <v>0.16281710683060557</v>
      </c>
      <c r="C385" s="119">
        <v>23.626594940964832</v>
      </c>
      <c r="D385" s="106">
        <f t="shared" si="77"/>
        <v>23.626594940964832</v>
      </c>
      <c r="E385" s="108">
        <f>_xlfn.NORM.INV(A385,$B$104,$B$106)</f>
        <v>0.16281710683060557</v>
      </c>
      <c r="F385" s="122" t="b">
        <f t="shared" si="78"/>
        <v>1</v>
      </c>
      <c r="G385" s="1"/>
      <c r="I385" s="101"/>
    </row>
    <row r="386" spans="1:9" x14ac:dyDescent="0.55000000000000004">
      <c r="A386" s="104">
        <v>0.70663920874544128</v>
      </c>
      <c r="B386" s="118">
        <v>0.25435929932188084</v>
      </c>
      <c r="C386" s="119">
        <v>53.220375541098008</v>
      </c>
      <c r="D386" s="106">
        <f t="shared" si="77"/>
        <v>53.220375541098008</v>
      </c>
      <c r="E386" s="108">
        <f>_xlfn.NORM.INV(A386,$B$104,$B$106)</f>
        <v>0.25435929932188084</v>
      </c>
      <c r="F386" s="122" t="b">
        <f t="shared" si="78"/>
        <v>1</v>
      </c>
      <c r="G386" s="1"/>
      <c r="I386" s="101"/>
    </row>
    <row r="387" spans="1:9" x14ac:dyDescent="0.55000000000000004">
      <c r="A387" s="104">
        <v>5.211156987086718E-2</v>
      </c>
      <c r="B387" s="118">
        <v>3.7528424960776713E-2</v>
      </c>
      <c r="C387" s="119">
        <v>-16.876758343794844</v>
      </c>
      <c r="D387" s="106">
        <f t="shared" si="77"/>
        <v>0</v>
      </c>
      <c r="E387" s="108">
        <f>_xlfn.NORM.INV(A387,$B$104,$B$106)</f>
        <v>3.7528424960776713E-2</v>
      </c>
      <c r="F387" s="122" t="b">
        <f t="shared" si="78"/>
        <v>1</v>
      </c>
      <c r="G387" s="1"/>
      <c r="I387" s="101"/>
    </row>
    <row r="388" spans="1:9" x14ac:dyDescent="0.55000000000000004">
      <c r="A388" s="104">
        <v>0.84292051599681528</v>
      </c>
      <c r="B388" s="118">
        <v>0.30065335774549812</v>
      </c>
      <c r="C388" s="119">
        <v>68.186329171811522</v>
      </c>
      <c r="D388" s="106">
        <f t="shared" si="77"/>
        <v>68.186329171811522</v>
      </c>
      <c r="E388" s="108">
        <f>_xlfn.NORM.INV(A388,$B$104,$B$106)</f>
        <v>0.30065335774549812</v>
      </c>
      <c r="F388" s="122" t="b">
        <f t="shared" si="78"/>
        <v>1</v>
      </c>
      <c r="G388" s="1"/>
      <c r="I388" s="101"/>
    </row>
    <row r="389" spans="1:9" x14ac:dyDescent="0.55000000000000004">
      <c r="A389" s="104">
        <v>0.84831581858401417</v>
      </c>
      <c r="B389" s="118">
        <v>0.30292369078173065</v>
      </c>
      <c r="C389" s="119">
        <v>68.92028294695082</v>
      </c>
      <c r="D389" s="106">
        <f t="shared" si="77"/>
        <v>68.92028294695082</v>
      </c>
      <c r="E389" s="108">
        <f>_xlfn.NORM.INV(A389,$B$104,$B$106)</f>
        <v>0.30292369078173065</v>
      </c>
      <c r="F389" s="122" t="b">
        <f t="shared" si="78"/>
        <v>1</v>
      </c>
      <c r="G389" s="1"/>
      <c r="I389" s="101"/>
    </row>
    <row r="390" spans="1:9" x14ac:dyDescent="0.55000000000000004">
      <c r="A390" s="104">
        <v>0.92874462652892431</v>
      </c>
      <c r="B390" s="118">
        <v>0.34665050481400195</v>
      </c>
      <c r="C390" s="119">
        <v>83.056297232791678</v>
      </c>
      <c r="D390" s="106">
        <f t="shared" si="77"/>
        <v>83.056297232791678</v>
      </c>
      <c r="E390" s="108">
        <f>_xlfn.NORM.INV(A390,$B$104,$B$106)</f>
        <v>0.34665050481400195</v>
      </c>
      <c r="F390" s="122" t="b">
        <f t="shared" si="78"/>
        <v>1</v>
      </c>
      <c r="G390" s="1"/>
      <c r="I390" s="101"/>
    </row>
    <row r="391" spans="1:9" x14ac:dyDescent="0.55000000000000004">
      <c r="A391" s="104">
        <v>0.57450705716377648</v>
      </c>
      <c r="B391" s="118">
        <v>0.21878606557997232</v>
      </c>
      <c r="C391" s="119">
        <v>41.720252527378079</v>
      </c>
      <c r="D391" s="106">
        <f t="shared" si="77"/>
        <v>41.720252527378079</v>
      </c>
      <c r="E391" s="108">
        <f>_xlfn.NORM.INV(A391,$B$104,$B$106)</f>
        <v>0.21878606557997232</v>
      </c>
      <c r="F391" s="122" t="b">
        <f t="shared" si="78"/>
        <v>1</v>
      </c>
      <c r="G391" s="1"/>
      <c r="I391" s="101"/>
    </row>
    <row r="392" spans="1:9" x14ac:dyDescent="0.55000000000000004">
      <c r="A392" s="104">
        <v>0.33647215631047922</v>
      </c>
      <c r="B392" s="118">
        <v>0.15778894293055973</v>
      </c>
      <c r="C392" s="119">
        <v>22.00108898322139</v>
      </c>
      <c r="D392" s="106">
        <f t="shared" si="77"/>
        <v>22.00108898322139</v>
      </c>
      <c r="E392" s="108">
        <f>_xlfn.NORM.INV(A392,$B$104,$B$106)</f>
        <v>0.15778894293055973</v>
      </c>
      <c r="F392" s="122" t="b">
        <f t="shared" si="78"/>
        <v>1</v>
      </c>
      <c r="G392" s="1"/>
      <c r="I392" s="101"/>
    </row>
    <row r="393" spans="1:9" x14ac:dyDescent="0.55000000000000004">
      <c r="A393" s="104">
        <v>0.62854455102352946</v>
      </c>
      <c r="B393" s="118">
        <v>0.23280010113370883</v>
      </c>
      <c r="C393" s="119">
        <v>46.250713096577037</v>
      </c>
      <c r="D393" s="106">
        <f t="shared" si="77"/>
        <v>46.250713096577037</v>
      </c>
      <c r="E393" s="108">
        <f>_xlfn.NORM.INV(A393,$B$104,$B$106)</f>
        <v>0.23280010113370883</v>
      </c>
      <c r="F393" s="122" t="b">
        <f t="shared" si="78"/>
        <v>1</v>
      </c>
      <c r="G393" s="1"/>
      <c r="I393" s="101"/>
    </row>
    <row r="394" spans="1:9" x14ac:dyDescent="0.55000000000000004">
      <c r="A394" s="104">
        <v>0.33625249878978514</v>
      </c>
      <c r="B394" s="118">
        <v>0.15772874494886052</v>
      </c>
      <c r="C394" s="119">
        <v>21.981628166143537</v>
      </c>
      <c r="D394" s="106">
        <f t="shared" si="77"/>
        <v>21.981628166143537</v>
      </c>
      <c r="E394" s="108">
        <f>_xlfn.NORM.INV(A394,$B$104,$B$106)</f>
        <v>0.15772874494886052</v>
      </c>
      <c r="F394" s="122" t="b">
        <f t="shared" si="78"/>
        <v>1</v>
      </c>
      <c r="G394" s="1"/>
      <c r="I394" s="101"/>
    </row>
    <row r="395" spans="1:9" x14ac:dyDescent="0.55000000000000004">
      <c r="A395" s="104">
        <v>0.7340068767799639</v>
      </c>
      <c r="B395" s="118">
        <v>0.26249768585628841</v>
      </c>
      <c r="C395" s="119">
        <v>55.851354972372718</v>
      </c>
      <c r="D395" s="106">
        <f t="shared" si="77"/>
        <v>55.851354972372718</v>
      </c>
      <c r="E395" s="108">
        <f>_xlfn.NORM.INV(A395,$B$104,$B$106)</f>
        <v>0.26249768585628841</v>
      </c>
      <c r="F395" s="122" t="b">
        <f t="shared" si="78"/>
        <v>1</v>
      </c>
      <c r="G395" s="1"/>
      <c r="I395" s="101"/>
    </row>
    <row r="396" spans="1:9" x14ac:dyDescent="0.55000000000000004">
      <c r="A396" s="104">
        <v>0.35110534177435981</v>
      </c>
      <c r="B396" s="118">
        <v>0.16176620156872706</v>
      </c>
      <c r="C396" s="119">
        <v>23.286858051283929</v>
      </c>
      <c r="D396" s="106">
        <f t="shared" si="77"/>
        <v>23.286858051283929</v>
      </c>
      <c r="E396" s="108">
        <f>_xlfn.NORM.INV(A396,$B$104,$B$106)</f>
        <v>0.16176620156872706</v>
      </c>
      <c r="F396" s="122" t="b">
        <f t="shared" si="78"/>
        <v>1</v>
      </c>
      <c r="G396" s="1"/>
      <c r="I396" s="101"/>
    </row>
    <row r="397" spans="1:9" x14ac:dyDescent="0.55000000000000004">
      <c r="A397" s="104">
        <v>5.3768162414788545E-2</v>
      </c>
      <c r="B397" s="118">
        <v>3.906339525745639E-2</v>
      </c>
      <c r="C397" s="119">
        <v>-16.380532800671773</v>
      </c>
      <c r="D397" s="106">
        <f t="shared" si="77"/>
        <v>0</v>
      </c>
      <c r="E397" s="108">
        <f>_xlfn.NORM.INV(A397,$B$104,$B$106)</f>
        <v>3.906339525745639E-2</v>
      </c>
      <c r="F397" s="122" t="b">
        <f t="shared" si="78"/>
        <v>1</v>
      </c>
      <c r="G397" s="1"/>
      <c r="I397" s="101"/>
    </row>
    <row r="398" spans="1:9" x14ac:dyDescent="0.55000000000000004">
      <c r="A398" s="104">
        <v>0.48046665015038059</v>
      </c>
      <c r="B398" s="118">
        <v>0.19510175729379797</v>
      </c>
      <c r="C398" s="119">
        <v>34.063584011887116</v>
      </c>
      <c r="D398" s="106">
        <f t="shared" si="77"/>
        <v>34.063584011887116</v>
      </c>
      <c r="E398" s="108">
        <f>_xlfn.NORM.INV(A398,$B$104,$B$106)</f>
        <v>0.19510175729379797</v>
      </c>
      <c r="F398" s="122" t="b">
        <f t="shared" si="78"/>
        <v>1</v>
      </c>
      <c r="G398" s="1"/>
      <c r="I398" s="101"/>
    </row>
    <row r="399" spans="1:9" x14ac:dyDescent="0.55000000000000004">
      <c r="A399" s="104">
        <v>0.18661814084287831</v>
      </c>
      <c r="B399" s="118">
        <v>0.11095723139169231</v>
      </c>
      <c r="C399" s="119">
        <v>6.8613227323523329</v>
      </c>
      <c r="D399" s="106">
        <f t="shared" si="77"/>
        <v>6.8613227323523329</v>
      </c>
      <c r="E399" s="108">
        <f>_xlfn.NORM.INV(A399,$B$104,$B$106)</f>
        <v>0.11095723139169231</v>
      </c>
      <c r="F399" s="122" t="b">
        <f t="shared" si="78"/>
        <v>1</v>
      </c>
      <c r="G399" s="1"/>
      <c r="I399" s="101"/>
    </row>
    <row r="400" spans="1:9" x14ac:dyDescent="0.55000000000000004">
      <c r="A400" s="104">
        <v>0.44059627209981267</v>
      </c>
      <c r="B400" s="118">
        <v>0.18505423751264621</v>
      </c>
      <c r="C400" s="119">
        <v>30.815419554746303</v>
      </c>
      <c r="D400" s="106">
        <f t="shared" si="77"/>
        <v>30.815419554746303</v>
      </c>
      <c r="E400" s="108">
        <f>_xlfn.NORM.INV(A400,$B$104,$B$106)</f>
        <v>0.18505423751264621</v>
      </c>
      <c r="F400" s="122" t="b">
        <f t="shared" si="78"/>
        <v>1</v>
      </c>
      <c r="G400" s="1"/>
      <c r="I400" s="101"/>
    </row>
    <row r="401" spans="1:9" x14ac:dyDescent="0.55000000000000004">
      <c r="A401" s="104">
        <v>0.95636112213116686</v>
      </c>
      <c r="B401" s="118">
        <v>0.37099357443858255</v>
      </c>
      <c r="C401" s="119">
        <v>90.92593026208867</v>
      </c>
      <c r="D401" s="106">
        <f t="shared" si="77"/>
        <v>90.92593026208867</v>
      </c>
      <c r="E401" s="108">
        <f>_xlfn.NORM.INV(A401,$B$104,$B$106)</f>
        <v>0.37099357443858255</v>
      </c>
      <c r="F401" s="122" t="b">
        <f t="shared" si="78"/>
        <v>1</v>
      </c>
      <c r="G401" s="1"/>
      <c r="I401" s="101"/>
    </row>
    <row r="402" spans="1:9" x14ac:dyDescent="0.55000000000000004">
      <c r="A402" s="104">
        <v>0.67914761948473334</v>
      </c>
      <c r="B402" s="118">
        <v>0.24653165830037482</v>
      </c>
      <c r="C402" s="119">
        <v>50.689853989201282</v>
      </c>
      <c r="D402" s="106">
        <f t="shared" si="77"/>
        <v>50.689853989201282</v>
      </c>
      <c r="E402" s="108">
        <f>_xlfn.NORM.INV(A402,$B$104,$B$106)</f>
        <v>0.24653165830037482</v>
      </c>
      <c r="F402" s="122" t="b">
        <f t="shared" si="78"/>
        <v>1</v>
      </c>
      <c r="G402" s="1"/>
      <c r="I402" s="101"/>
    </row>
    <row r="403" spans="1:9" x14ac:dyDescent="0.55000000000000004">
      <c r="A403" s="104">
        <v>7.6322733987492342E-2</v>
      </c>
      <c r="B403" s="118">
        <v>5.6975065649173678E-2</v>
      </c>
      <c r="C403" s="119">
        <v>-10.5900439634626</v>
      </c>
      <c r="D403" s="106">
        <f t="shared" si="77"/>
        <v>0</v>
      </c>
      <c r="E403" s="108">
        <f>_xlfn.NORM.INV(A403,$B$104,$B$106)</f>
        <v>5.6975065649173678E-2</v>
      </c>
      <c r="F403" s="122" t="b">
        <f t="shared" si="78"/>
        <v>1</v>
      </c>
      <c r="G403" s="1"/>
      <c r="I403" s="101"/>
    </row>
    <row r="404" spans="1:9" x14ac:dyDescent="0.55000000000000004">
      <c r="A404" s="104">
        <v>0.66181922888775702</v>
      </c>
      <c r="B404" s="118">
        <v>0.24174332450819624</v>
      </c>
      <c r="C404" s="119">
        <v>49.141880362729083</v>
      </c>
      <c r="D404" s="106">
        <f t="shared" si="77"/>
        <v>49.141880362729083</v>
      </c>
      <c r="E404" s="108">
        <f>_xlfn.NORM.INV(A404,$B$104,$B$106)</f>
        <v>0.24174332450819624</v>
      </c>
      <c r="F404" s="122" t="b">
        <f t="shared" si="78"/>
        <v>1</v>
      </c>
      <c r="G404" s="1"/>
      <c r="I404" s="101"/>
    </row>
    <row r="405" spans="1:9" x14ac:dyDescent="0.55000000000000004">
      <c r="A405" s="104">
        <v>0.2632326974904069</v>
      </c>
      <c r="B405" s="118">
        <v>0.1366589170680281</v>
      </c>
      <c r="C405" s="119">
        <v>15.170169464765459</v>
      </c>
      <c r="D405" s="106">
        <f t="shared" si="77"/>
        <v>15.170169464765459</v>
      </c>
      <c r="E405" s="108">
        <f>_xlfn.NORM.INV(A405,$B$104,$B$106)</f>
        <v>0.1366589170680281</v>
      </c>
      <c r="F405" s="122" t="b">
        <f t="shared" si="78"/>
        <v>1</v>
      </c>
      <c r="G405" s="1"/>
      <c r="I405" s="101"/>
    </row>
    <row r="406" spans="1:9" x14ac:dyDescent="0.55000000000000004">
      <c r="A406" s="104">
        <v>0.30742834439915079</v>
      </c>
      <c r="B406" s="118">
        <v>0.1496846975148991</v>
      </c>
      <c r="C406" s="119">
        <v>19.381146700502363</v>
      </c>
      <c r="D406" s="106">
        <f t="shared" si="77"/>
        <v>19.381146700502363</v>
      </c>
      <c r="E406" s="108">
        <f>_xlfn.NORM.INV(A406,$B$104,$B$106)</f>
        <v>0.1496846975148991</v>
      </c>
      <c r="F406" s="122" t="b">
        <f t="shared" si="78"/>
        <v>1</v>
      </c>
      <c r="G406" s="1"/>
      <c r="I406" s="101"/>
    </row>
    <row r="407" spans="1:9" x14ac:dyDescent="0.55000000000000004">
      <c r="A407" s="104">
        <v>0.87342214861648737</v>
      </c>
      <c r="B407" s="118">
        <v>0.31427179786051035</v>
      </c>
      <c r="C407" s="119">
        <v>72.5889015585078</v>
      </c>
      <c r="D407" s="106">
        <f t="shared" si="77"/>
        <v>72.5889015585078</v>
      </c>
      <c r="E407" s="108">
        <f>_xlfn.NORM.INV(A407,$B$104,$B$106)</f>
        <v>0.31427179786051035</v>
      </c>
      <c r="F407" s="122" t="b">
        <f t="shared" si="78"/>
        <v>1</v>
      </c>
      <c r="G407" s="1"/>
      <c r="I407" s="101"/>
    </row>
    <row r="408" spans="1:9" x14ac:dyDescent="0.55000000000000004">
      <c r="A408" s="104">
        <v>0.68697373980925958</v>
      </c>
      <c r="B408" s="118">
        <v>0.24872904416660821</v>
      </c>
      <c r="C408" s="119">
        <v>51.400225386798546</v>
      </c>
      <c r="D408" s="106">
        <f t="shared" si="77"/>
        <v>51.400225386798546</v>
      </c>
      <c r="E408" s="108">
        <f>_xlfn.NORM.INV(A408,$B$104,$B$106)</f>
        <v>0.24872904416660821</v>
      </c>
      <c r="F408" s="122" t="b">
        <f t="shared" si="78"/>
        <v>1</v>
      </c>
      <c r="G408" s="101"/>
      <c r="I408" s="101"/>
    </row>
    <row r="409" spans="1:9" x14ac:dyDescent="0.55000000000000004">
      <c r="A409" s="104">
        <v>0.93855395708911393</v>
      </c>
      <c r="B409" s="118">
        <v>0.3542747360814863</v>
      </c>
      <c r="C409" s="119">
        <v>85.521060433608739</v>
      </c>
      <c r="D409" s="106">
        <f t="shared" si="77"/>
        <v>85.521060433608739</v>
      </c>
      <c r="E409" s="108">
        <f>_xlfn.NORM.INV(A409,$B$104,$B$106)</f>
        <v>0.3542747360814863</v>
      </c>
      <c r="F409" s="122" t="b">
        <f t="shared" si="78"/>
        <v>1</v>
      </c>
      <c r="G409" s="101"/>
      <c r="I409" s="101"/>
    </row>
    <row r="410" spans="1:9" x14ac:dyDescent="0.55000000000000004">
      <c r="A410" s="104">
        <v>0.73402216957286892</v>
      </c>
      <c r="B410" s="118">
        <v>0.26250234600660921</v>
      </c>
      <c r="C410" s="119">
        <v>55.852861506817696</v>
      </c>
      <c r="D410" s="106">
        <f t="shared" si="77"/>
        <v>55.852861506817696</v>
      </c>
      <c r="E410" s="108">
        <f>_xlfn.NORM.INV(A410,$B$104,$B$106)</f>
        <v>0.26250234600660921</v>
      </c>
      <c r="F410" s="122" t="b">
        <f t="shared" si="78"/>
        <v>1</v>
      </c>
      <c r="G410" s="101"/>
      <c r="I410" s="101"/>
    </row>
    <row r="411" spans="1:9" x14ac:dyDescent="0.55000000000000004">
      <c r="A411" s="104">
        <v>0.68007172019766082</v>
      </c>
      <c r="B411" s="118">
        <v>0.24678993622182666</v>
      </c>
      <c r="C411" s="119">
        <v>50.773350133801834</v>
      </c>
      <c r="D411" s="106">
        <f t="shared" si="77"/>
        <v>50.773350133801834</v>
      </c>
      <c r="E411" s="108">
        <f>_xlfn.NORM.INV(A411,$B$104,$B$106)</f>
        <v>0.24678993622182666</v>
      </c>
      <c r="F411" s="122" t="b">
        <f t="shared" si="78"/>
        <v>1</v>
      </c>
      <c r="G411" s="101"/>
      <c r="I411" s="101"/>
    </row>
    <row r="412" spans="1:9" x14ac:dyDescent="0.55000000000000004">
      <c r="A412" s="104">
        <v>0.90574108955226262</v>
      </c>
      <c r="B412" s="118">
        <v>0.331497643930252</v>
      </c>
      <c r="C412" s="119">
        <v>78.157676954489119</v>
      </c>
      <c r="D412" s="106">
        <f t="shared" si="77"/>
        <v>78.157676954489119</v>
      </c>
      <c r="E412" s="108">
        <f>_xlfn.NORM.INV(A412,$B$104,$B$106)</f>
        <v>0.331497643930252</v>
      </c>
      <c r="F412" s="122" t="b">
        <f t="shared" si="78"/>
        <v>1</v>
      </c>
      <c r="G412" s="101"/>
      <c r="I412" s="101"/>
    </row>
    <row r="413" spans="1:9" x14ac:dyDescent="0.55000000000000004">
      <c r="A413" s="104">
        <v>0.17785237434710865</v>
      </c>
      <c r="B413" s="118">
        <v>0.10764194584359504</v>
      </c>
      <c r="C413" s="119">
        <v>5.7895564738968819</v>
      </c>
      <c r="D413" s="106">
        <f t="shared" si="77"/>
        <v>5.7895564738968819</v>
      </c>
      <c r="E413" s="108">
        <f>_xlfn.NORM.INV(A413,$B$104,$B$106)</f>
        <v>0.10764194584359504</v>
      </c>
      <c r="F413" s="122" t="b">
        <f t="shared" si="78"/>
        <v>1</v>
      </c>
      <c r="G413" s="101"/>
      <c r="I413" s="101"/>
    </row>
    <row r="414" spans="1:9" x14ac:dyDescent="0.55000000000000004">
      <c r="A414" s="104">
        <v>0.73669809489302229</v>
      </c>
      <c r="B414" s="118">
        <v>0.26331988291743624</v>
      </c>
      <c r="C414" s="119">
        <v>56.11715502342571</v>
      </c>
      <c r="D414" s="106">
        <f t="shared" si="77"/>
        <v>56.11715502342571</v>
      </c>
      <c r="E414" s="108">
        <f>_xlfn.NORM.INV(A414,$B$104,$B$106)</f>
        <v>0.26331988291743624</v>
      </c>
      <c r="F414" s="122" t="b">
        <f t="shared" si="78"/>
        <v>1</v>
      </c>
      <c r="G414" s="101"/>
      <c r="I414" s="101"/>
    </row>
    <row r="415" spans="1:9" x14ac:dyDescent="0.55000000000000004">
      <c r="A415" s="104">
        <v>0.44643060498965226</v>
      </c>
      <c r="B415" s="118">
        <v>0.18653153498180053</v>
      </c>
      <c r="C415" s="119">
        <v>31.293000613201418</v>
      </c>
      <c r="D415" s="106">
        <f t="shared" si="77"/>
        <v>31.293000613201418</v>
      </c>
      <c r="E415" s="108">
        <f>_xlfn.NORM.INV(A415,$B$104,$B$106)</f>
        <v>0.18653153498180053</v>
      </c>
      <c r="F415" s="122" t="b">
        <f t="shared" si="78"/>
        <v>1</v>
      </c>
      <c r="G415" s="101"/>
      <c r="I415" s="101"/>
    </row>
    <row r="416" spans="1:9" x14ac:dyDescent="0.55000000000000004">
      <c r="A416" s="104">
        <v>0.80415052304361034</v>
      </c>
      <c r="B416" s="118">
        <v>0.28565403680978418</v>
      </c>
      <c r="C416" s="119">
        <v>63.337345322480985</v>
      </c>
      <c r="D416" s="106">
        <f t="shared" si="77"/>
        <v>63.337345322480985</v>
      </c>
      <c r="E416" s="108">
        <f>_xlfn.NORM.INV(A416,$B$104,$B$106)</f>
        <v>0.28565403680978418</v>
      </c>
      <c r="F416" s="122" t="b">
        <f t="shared" si="78"/>
        <v>1</v>
      </c>
      <c r="G416" s="101"/>
      <c r="I416" s="101"/>
    </row>
    <row r="417" spans="1:9" x14ac:dyDescent="0.55000000000000004">
      <c r="A417" s="104">
        <v>0.24929236627185059</v>
      </c>
      <c r="B417" s="118">
        <v>0.13232817460961455</v>
      </c>
      <c r="C417" s="119">
        <v>13.770126067703639</v>
      </c>
      <c r="D417" s="106">
        <f t="shared" si="77"/>
        <v>13.770126067703639</v>
      </c>
      <c r="E417" s="108">
        <f>_xlfn.NORM.INV(A417,$B$104,$B$106)</f>
        <v>0.13232817460961455</v>
      </c>
      <c r="F417" s="122" t="b">
        <f t="shared" si="78"/>
        <v>1</v>
      </c>
      <c r="G417" s="101"/>
      <c r="I417" s="101"/>
    </row>
    <row r="418" spans="1:9" x14ac:dyDescent="0.55000000000000004">
      <c r="A418" s="104">
        <v>0.85362477717864493</v>
      </c>
      <c r="B418" s="118">
        <v>0.30521070332897055</v>
      </c>
      <c r="C418" s="119">
        <v>69.659628878164128</v>
      </c>
      <c r="D418" s="106">
        <f t="shared" si="77"/>
        <v>69.659628878164128</v>
      </c>
      <c r="E418" s="108">
        <f>_xlfn.NORM.INV(A418,$B$104,$B$106)</f>
        <v>0.30521070332897055</v>
      </c>
      <c r="F418" s="122" t="b">
        <f t="shared" si="78"/>
        <v>1</v>
      </c>
      <c r="G418" s="101"/>
      <c r="I418" s="101"/>
    </row>
    <row r="419" spans="1:9" x14ac:dyDescent="0.55000000000000004">
      <c r="A419" s="104">
        <v>0.91741455065612554</v>
      </c>
      <c r="B419" s="118">
        <v>0.33878888333094676</v>
      </c>
      <c r="C419" s="119">
        <v>80.51479046963432</v>
      </c>
      <c r="D419" s="106">
        <f t="shared" si="77"/>
        <v>80.51479046963432</v>
      </c>
      <c r="E419" s="108">
        <f>_xlfn.NORM.INV(A419,$B$104,$B$106)</f>
        <v>0.33878888333094676</v>
      </c>
      <c r="F419" s="122" t="b">
        <f t="shared" si="78"/>
        <v>1</v>
      </c>
      <c r="G419" s="101"/>
      <c r="I419" s="101"/>
    </row>
    <row r="420" spans="1:9" x14ac:dyDescent="0.55000000000000004">
      <c r="A420" s="104">
        <v>0.43905196352293874</v>
      </c>
      <c r="B420" s="118">
        <v>0.18466267352318411</v>
      </c>
      <c r="C420" s="119">
        <v>30.688834660068814</v>
      </c>
      <c r="D420" s="106">
        <f t="shared" si="77"/>
        <v>30.688834660068814</v>
      </c>
      <c r="E420" s="108">
        <f>_xlfn.NORM.INV(A420,$B$104,$B$106)</f>
        <v>0.18466267352318411</v>
      </c>
      <c r="F420" s="122" t="b">
        <f t="shared" si="78"/>
        <v>1</v>
      </c>
      <c r="G420" s="101"/>
      <c r="I420" s="101"/>
    </row>
    <row r="421" spans="1:9" x14ac:dyDescent="0.55000000000000004">
      <c r="A421" s="104">
        <v>0.63211460121295948</v>
      </c>
      <c r="B421" s="118">
        <v>0.23374591552151189</v>
      </c>
      <c r="C421" s="119">
        <v>46.556476184824668</v>
      </c>
      <c r="D421" s="106">
        <f t="shared" si="77"/>
        <v>46.556476184824668</v>
      </c>
      <c r="E421" s="108">
        <f>_xlfn.NORM.INV(A421,$B$104,$B$106)</f>
        <v>0.23374591552151189</v>
      </c>
      <c r="F421" s="122" t="b">
        <f t="shared" si="78"/>
        <v>1</v>
      </c>
      <c r="G421" s="101"/>
      <c r="I421" s="101"/>
    </row>
    <row r="422" spans="1:9" x14ac:dyDescent="0.55000000000000004">
      <c r="A422" s="104">
        <v>0.85981583627365354</v>
      </c>
      <c r="B422" s="118">
        <v>0.30794922934269731</v>
      </c>
      <c r="C422" s="119">
        <v>70.544940184485625</v>
      </c>
      <c r="D422" s="106">
        <f t="shared" si="77"/>
        <v>70.544940184485625</v>
      </c>
      <c r="E422" s="108">
        <f>_xlfn.NORM.INV(A422,$B$104,$B$106)</f>
        <v>0.30794922934269731</v>
      </c>
      <c r="F422" s="122" t="b">
        <f t="shared" si="78"/>
        <v>1</v>
      </c>
      <c r="G422" s="101"/>
      <c r="I422" s="101"/>
    </row>
    <row r="423" spans="1:9" x14ac:dyDescent="0.55000000000000004">
      <c r="A423" s="104">
        <v>0.55348891679582546</v>
      </c>
      <c r="B423" s="118">
        <v>0.21344810860032487</v>
      </c>
      <c r="C423" s="119">
        <v>39.994596593108284</v>
      </c>
      <c r="D423" s="106">
        <f t="shared" si="77"/>
        <v>39.994596593108284</v>
      </c>
      <c r="E423" s="108">
        <f>_xlfn.NORM.INV(A423,$B$104,$B$106)</f>
        <v>0.21344810860032487</v>
      </c>
      <c r="F423" s="122" t="b">
        <f t="shared" si="78"/>
        <v>1</v>
      </c>
      <c r="G423" s="101"/>
      <c r="I423" s="101"/>
    </row>
    <row r="424" spans="1:9" x14ac:dyDescent="0.55000000000000004">
      <c r="A424" s="104">
        <v>0.83602639846304039</v>
      </c>
      <c r="B424" s="118">
        <v>0.29782570571750383</v>
      </c>
      <c r="C424" s="119">
        <v>67.272205187530048</v>
      </c>
      <c r="D424" s="106">
        <f t="shared" si="77"/>
        <v>67.272205187530048</v>
      </c>
      <c r="E424" s="108">
        <f>_xlfn.NORM.INV(A424,$B$104,$B$106)</f>
        <v>0.29782570571750383</v>
      </c>
      <c r="F424" s="122" t="b">
        <f t="shared" si="78"/>
        <v>1</v>
      </c>
      <c r="G424" s="101"/>
      <c r="I424" s="101"/>
    </row>
    <row r="425" spans="1:9" x14ac:dyDescent="0.55000000000000004">
      <c r="A425" s="104">
        <v>0.68203433773713751</v>
      </c>
      <c r="B425" s="118">
        <v>0.24733951007679578</v>
      </c>
      <c r="C425" s="119">
        <v>50.951016493377772</v>
      </c>
      <c r="D425" s="106">
        <f t="shared" si="77"/>
        <v>50.951016493377772</v>
      </c>
      <c r="E425" s="108">
        <f>_xlfn.NORM.INV(A425,$B$104,$B$106)</f>
        <v>0.24733951007679578</v>
      </c>
      <c r="F425" s="122" t="b">
        <f t="shared" si="78"/>
        <v>1</v>
      </c>
      <c r="G425" s="101"/>
      <c r="I425" s="101"/>
    </row>
    <row r="426" spans="1:9" x14ac:dyDescent="0.55000000000000004">
      <c r="A426" s="104">
        <v>0.19730882240594749</v>
      </c>
      <c r="B426" s="118">
        <v>0.11487268651767686</v>
      </c>
      <c r="C426" s="119">
        <v>8.1271119470808024</v>
      </c>
      <c r="D426" s="106">
        <f t="shared" si="77"/>
        <v>8.1271119470808024</v>
      </c>
      <c r="E426" s="108">
        <f>_xlfn.NORM.INV(A426,$B$104,$B$106)</f>
        <v>0.11487268651767686</v>
      </c>
      <c r="F426" s="122" t="b">
        <f t="shared" si="78"/>
        <v>1</v>
      </c>
      <c r="G426" s="101"/>
      <c r="I426" s="101"/>
    </row>
    <row r="427" spans="1:9" x14ac:dyDescent="0.55000000000000004">
      <c r="A427" s="104">
        <v>0.14980781069787297</v>
      </c>
      <c r="B427" s="118">
        <v>9.6274197302149284E-2</v>
      </c>
      <c r="C427" s="119">
        <v>2.1145881658667669</v>
      </c>
      <c r="D427" s="106">
        <f t="shared" si="77"/>
        <v>2.1145881658667669</v>
      </c>
      <c r="E427" s="108">
        <f>_xlfn.NORM.INV(A427,$B$104,$B$106)</f>
        <v>9.6274197302149284E-2</v>
      </c>
      <c r="F427" s="122" t="b">
        <f t="shared" si="78"/>
        <v>1</v>
      </c>
      <c r="G427" s="101"/>
      <c r="I427" s="101"/>
    </row>
    <row r="428" spans="1:9" x14ac:dyDescent="0.55000000000000004">
      <c r="A428" s="104">
        <v>0.55659424271180591</v>
      </c>
      <c r="B428" s="118">
        <v>0.21423399217044017</v>
      </c>
      <c r="C428" s="119">
        <v>40.248657210603966</v>
      </c>
      <c r="D428" s="106">
        <f t="shared" si="77"/>
        <v>40.248657210603966</v>
      </c>
      <c r="E428" s="108">
        <f>_xlfn.NORM.INV(A428,$B$104,$B$106)</f>
        <v>0.21423399217044017</v>
      </c>
      <c r="F428" s="122" t="b">
        <f t="shared" si="78"/>
        <v>1</v>
      </c>
      <c r="G428" s="101"/>
      <c r="I428" s="101"/>
    </row>
    <row r="429" spans="1:9" x14ac:dyDescent="0.55000000000000004">
      <c r="A429" s="104">
        <v>0.62536610653536051</v>
      </c>
      <c r="B429" s="118">
        <v>0.23196049955906062</v>
      </c>
      <c r="C429" s="119">
        <v>45.979286510480854</v>
      </c>
      <c r="D429" s="106">
        <f t="shared" si="77"/>
        <v>45.979286510480854</v>
      </c>
      <c r="E429" s="108">
        <f>_xlfn.NORM.INV(A429,$B$104,$B$106)</f>
        <v>0.23196049955906062</v>
      </c>
      <c r="F429" s="122" t="b">
        <f t="shared" si="78"/>
        <v>1</v>
      </c>
      <c r="G429" s="101"/>
      <c r="I429" s="101"/>
    </row>
    <row r="430" spans="1:9" x14ac:dyDescent="0.55000000000000004">
      <c r="A430" s="104">
        <v>0.85811258035804794</v>
      </c>
      <c r="B430" s="118">
        <v>0.3071877985668538</v>
      </c>
      <c r="C430" s="119">
        <v>70.298784671827903</v>
      </c>
      <c r="D430" s="106">
        <f t="shared" si="77"/>
        <v>70.298784671827903</v>
      </c>
      <c r="E430" s="108">
        <f>_xlfn.NORM.INV(A430,$B$104,$B$106)</f>
        <v>0.3071877985668538</v>
      </c>
      <c r="F430" s="122" t="b">
        <f t="shared" si="78"/>
        <v>1</v>
      </c>
      <c r="G430" s="101"/>
      <c r="I430" s="101"/>
    </row>
    <row r="431" spans="1:9" x14ac:dyDescent="0.55000000000000004">
      <c r="A431" s="104">
        <v>0.99537931110291045</v>
      </c>
      <c r="B431" s="118">
        <v>0.46029932322755079</v>
      </c>
      <c r="C431" s="119">
        <v>119.79671283858447</v>
      </c>
      <c r="D431" s="106">
        <f t="shared" si="77"/>
        <v>119.79671283858447</v>
      </c>
      <c r="E431" s="108">
        <f>_xlfn.NORM.INV(A431,$B$104,$B$106)</f>
        <v>0.46029932322755079</v>
      </c>
      <c r="F431" s="122" t="b">
        <f t="shared" si="78"/>
        <v>1</v>
      </c>
      <c r="G431" s="101"/>
      <c r="I431" s="101"/>
    </row>
    <row r="432" spans="1:9" x14ac:dyDescent="0.55000000000000004">
      <c r="A432" s="104">
        <v>0.72941114072752367</v>
      </c>
      <c r="B432" s="118">
        <v>0.26110330229056811</v>
      </c>
      <c r="C432" s="119">
        <v>55.400578339288572</v>
      </c>
      <c r="D432" s="106">
        <f t="shared" si="77"/>
        <v>55.400578339288572</v>
      </c>
      <c r="E432" s="108">
        <f>_xlfn.NORM.INV(A432,$B$104,$B$106)</f>
        <v>0.26110330229056811</v>
      </c>
      <c r="F432" s="122" t="b">
        <f t="shared" si="78"/>
        <v>1</v>
      </c>
      <c r="G432" s="101"/>
      <c r="I432" s="101"/>
    </row>
    <row r="433" spans="1:9" x14ac:dyDescent="0.55000000000000004">
      <c r="A433" s="104">
        <v>0.53043106616879032</v>
      </c>
      <c r="B433" s="118">
        <v>0.20763534943689582</v>
      </c>
      <c r="C433" s="119">
        <v>38.115446501959575</v>
      </c>
      <c r="D433" s="106">
        <f t="shared" si="77"/>
        <v>38.115446501959575</v>
      </c>
      <c r="E433" s="108">
        <f>_xlfn.NORM.INV(A433,$B$104,$B$106)</f>
        <v>0.20763534943689582</v>
      </c>
      <c r="F433" s="122" t="b">
        <f t="shared" si="78"/>
        <v>1</v>
      </c>
      <c r="G433" s="101"/>
      <c r="I433" s="101"/>
    </row>
    <row r="434" spans="1:9" x14ac:dyDescent="0.55000000000000004">
      <c r="A434" s="104">
        <v>0.78634790315828063</v>
      </c>
      <c r="B434" s="118">
        <v>0.27938131884641026</v>
      </c>
      <c r="C434" s="119">
        <v>61.309499646922191</v>
      </c>
      <c r="D434" s="106">
        <f t="shared" ref="D434:D497" si="79">IF(C434&lt;=0,0,C434)</f>
        <v>61.309499646922191</v>
      </c>
      <c r="E434" s="108">
        <f>_xlfn.NORM.INV(A434,$B$104,$B$106)</f>
        <v>0.27938131884641026</v>
      </c>
      <c r="F434" s="122" t="b">
        <f t="shared" si="78"/>
        <v>1</v>
      </c>
      <c r="G434" s="101"/>
      <c r="I434" s="101"/>
    </row>
    <row r="435" spans="1:9" x14ac:dyDescent="0.55000000000000004">
      <c r="A435" s="104">
        <v>0.57780700567590637</v>
      </c>
      <c r="B435" s="118">
        <v>0.21962864216164674</v>
      </c>
      <c r="C435" s="119">
        <v>41.992640874415521</v>
      </c>
      <c r="D435" s="106">
        <f t="shared" si="79"/>
        <v>41.992640874415521</v>
      </c>
      <c r="E435" s="108">
        <f>_xlfn.NORM.INV(A435,$B$104,$B$106)</f>
        <v>0.21962864216164674</v>
      </c>
      <c r="F435" s="122" t="b">
        <f t="shared" ref="F435:F498" si="80">E435=B435</f>
        <v>1</v>
      </c>
      <c r="G435" s="101"/>
      <c r="I435" s="101"/>
    </row>
    <row r="436" spans="1:9" x14ac:dyDescent="0.55000000000000004">
      <c r="A436" s="104">
        <v>0.57537055253232372</v>
      </c>
      <c r="B436" s="118">
        <v>0.21900641081360867</v>
      </c>
      <c r="C436" s="119">
        <v>41.791485784120759</v>
      </c>
      <c r="D436" s="106">
        <f t="shared" si="79"/>
        <v>41.791485784120759</v>
      </c>
      <c r="E436" s="108">
        <f>_xlfn.NORM.INV(A436,$B$104,$B$106)</f>
        <v>0.21900641081360867</v>
      </c>
      <c r="F436" s="122" t="b">
        <f t="shared" si="80"/>
        <v>1</v>
      </c>
      <c r="G436" s="101"/>
      <c r="I436" s="101"/>
    </row>
    <row r="437" spans="1:9" x14ac:dyDescent="0.55000000000000004">
      <c r="A437" s="104">
        <v>0.11788238616082491</v>
      </c>
      <c r="B437" s="118">
        <v>8.1436069277740608E-2</v>
      </c>
      <c r="C437" s="119">
        <v>-2.6822852028029769</v>
      </c>
      <c r="D437" s="106">
        <f t="shared" si="79"/>
        <v>0</v>
      </c>
      <c r="E437" s="108">
        <f>_xlfn.NORM.INV(A437,$B$104,$B$106)</f>
        <v>8.1436069277740608E-2</v>
      </c>
      <c r="F437" s="122" t="b">
        <f t="shared" si="80"/>
        <v>1</v>
      </c>
      <c r="G437" s="101"/>
      <c r="I437" s="101"/>
    </row>
    <row r="438" spans="1:9" x14ac:dyDescent="0.55000000000000004">
      <c r="A438" s="104">
        <v>0.45367862324081065</v>
      </c>
      <c r="B438" s="118">
        <v>0.18836273957335656</v>
      </c>
      <c r="C438" s="119">
        <v>31.884992845871945</v>
      </c>
      <c r="D438" s="106">
        <f t="shared" si="79"/>
        <v>31.884992845871945</v>
      </c>
      <c r="E438" s="108">
        <f>_xlfn.NORM.INV(A438,$B$104,$B$106)</f>
        <v>0.18836273957335656</v>
      </c>
      <c r="F438" s="122" t="b">
        <f t="shared" si="80"/>
        <v>1</v>
      </c>
      <c r="G438" s="101"/>
      <c r="I438" s="101"/>
    </row>
    <row r="439" spans="1:9" x14ac:dyDescent="0.55000000000000004">
      <c r="A439" s="104">
        <v>1.9325068153531411E-2</v>
      </c>
      <c r="B439" s="118">
        <v>0</v>
      </c>
      <c r="C439" s="119">
        <v>-29.008956014979496</v>
      </c>
      <c r="D439" s="106">
        <f t="shared" si="79"/>
        <v>0</v>
      </c>
      <c r="E439" s="108">
        <f>_xlfn.NORM.INV(A439,$B$104,$B$106)</f>
        <v>-6.7892463043698059E-3</v>
      </c>
      <c r="F439" s="122" t="b">
        <f t="shared" si="80"/>
        <v>0</v>
      </c>
      <c r="G439" s="101"/>
      <c r="I439" s="101"/>
    </row>
    <row r="440" spans="1:9" x14ac:dyDescent="0.55000000000000004">
      <c r="A440" s="104">
        <v>0.43372103561173192</v>
      </c>
      <c r="B440" s="118">
        <v>0.18330915334048675</v>
      </c>
      <c r="C440" s="119">
        <v>30.251268350649088</v>
      </c>
      <c r="D440" s="106">
        <f t="shared" si="79"/>
        <v>30.251268350649088</v>
      </c>
      <c r="E440" s="108">
        <f>_xlfn.NORM.INV(A440,$B$104,$B$106)</f>
        <v>0.18330915334048675</v>
      </c>
      <c r="F440" s="122" t="b">
        <f t="shared" si="80"/>
        <v>1</v>
      </c>
      <c r="G440" s="101"/>
      <c r="I440" s="101"/>
    </row>
    <row r="441" spans="1:9" x14ac:dyDescent="0.55000000000000004">
      <c r="A441" s="104">
        <v>0.55509612036900891</v>
      </c>
      <c r="B441" s="118">
        <v>0.21385474654829564</v>
      </c>
      <c r="C441" s="119">
        <v>40.126054600486505</v>
      </c>
      <c r="D441" s="106">
        <f t="shared" si="79"/>
        <v>40.126054600486505</v>
      </c>
      <c r="E441" s="108">
        <f>_xlfn.NORM.INV(A441,$B$104,$B$106)</f>
        <v>0.21385474654829564</v>
      </c>
      <c r="F441" s="122" t="b">
        <f t="shared" si="80"/>
        <v>1</v>
      </c>
      <c r="G441" s="101"/>
      <c r="I441" s="101"/>
    </row>
    <row r="442" spans="1:9" x14ac:dyDescent="0.55000000000000004">
      <c r="A442" s="104">
        <v>0.21190646469189678</v>
      </c>
      <c r="B442" s="118">
        <v>0.12001762650926256</v>
      </c>
      <c r="C442" s="119">
        <v>9.7903693059904615</v>
      </c>
      <c r="D442" s="106">
        <f t="shared" si="79"/>
        <v>9.7903693059904615</v>
      </c>
      <c r="E442" s="108">
        <f>_xlfn.NORM.INV(A442,$B$104,$B$106)</f>
        <v>0.12001762650926256</v>
      </c>
      <c r="F442" s="122" t="b">
        <f t="shared" si="80"/>
        <v>1</v>
      </c>
      <c r="G442" s="101"/>
      <c r="I442" s="101"/>
    </row>
    <row r="443" spans="1:9" x14ac:dyDescent="0.55000000000000004">
      <c r="A443" s="104">
        <v>0.40351257197085943</v>
      </c>
      <c r="B443" s="118">
        <v>0.17557344259352609</v>
      </c>
      <c r="C443" s="119">
        <v>27.750466038606309</v>
      </c>
      <c r="D443" s="106">
        <f t="shared" si="79"/>
        <v>27.750466038606309</v>
      </c>
      <c r="E443" s="108">
        <f>_xlfn.NORM.INV(A443,$B$104,$B$106)</f>
        <v>0.17557344259352609</v>
      </c>
      <c r="F443" s="122" t="b">
        <f t="shared" si="80"/>
        <v>1</v>
      </c>
      <c r="G443" s="101"/>
      <c r="I443" s="101"/>
    </row>
    <row r="444" spans="1:9" x14ac:dyDescent="0.55000000000000004">
      <c r="A444" s="104">
        <v>0.74865234066482556</v>
      </c>
      <c r="B444" s="118">
        <v>0.26702548893365696</v>
      </c>
      <c r="C444" s="119">
        <v>57.31510417070028</v>
      </c>
      <c r="D444" s="106">
        <f t="shared" si="79"/>
        <v>57.31510417070028</v>
      </c>
      <c r="E444" s="108">
        <f>_xlfn.NORM.INV(A444,$B$104,$B$106)</f>
        <v>0.26702548893365696</v>
      </c>
      <c r="F444" s="122" t="b">
        <f t="shared" si="80"/>
        <v>1</v>
      </c>
      <c r="G444" s="101"/>
      <c r="I444" s="101"/>
    </row>
    <row r="445" spans="1:9" x14ac:dyDescent="0.55000000000000004">
      <c r="A445" s="104">
        <v>0.19447029398828297</v>
      </c>
      <c r="B445" s="118">
        <v>0.11384597955385406</v>
      </c>
      <c r="C445" s="119">
        <v>7.7951978886437905</v>
      </c>
      <c r="D445" s="106">
        <f t="shared" si="79"/>
        <v>7.7951978886437905</v>
      </c>
      <c r="E445" s="108">
        <f>_xlfn.NORM.INV(A445,$B$104,$B$106)</f>
        <v>0.11384597955385406</v>
      </c>
      <c r="F445" s="122" t="b">
        <f t="shared" si="80"/>
        <v>1</v>
      </c>
      <c r="G445" s="101"/>
      <c r="I445" s="101"/>
    </row>
    <row r="446" spans="1:9" x14ac:dyDescent="0.55000000000000004">
      <c r="A446" s="104">
        <v>0.93265399720246089</v>
      </c>
      <c r="B446" s="118">
        <v>0.34958528496665542</v>
      </c>
      <c r="C446" s="119">
        <v>84.005053621333815</v>
      </c>
      <c r="D446" s="106">
        <f t="shared" si="79"/>
        <v>84.005053621333815</v>
      </c>
      <c r="E446" s="108">
        <f>_xlfn.NORM.INV(A446,$B$104,$B$106)</f>
        <v>0.34958528496665542</v>
      </c>
      <c r="F446" s="122" t="b">
        <f t="shared" si="80"/>
        <v>1</v>
      </c>
      <c r="G446" s="101"/>
      <c r="I446" s="101"/>
    </row>
    <row r="447" spans="1:9" x14ac:dyDescent="0.55000000000000004">
      <c r="A447" s="104">
        <v>0.50651420363540278</v>
      </c>
      <c r="B447" s="118">
        <v>0.20163294126957304</v>
      </c>
      <c r="C447" s="119">
        <v>36.174986638130889</v>
      </c>
      <c r="D447" s="106">
        <f t="shared" si="79"/>
        <v>36.174986638130889</v>
      </c>
      <c r="E447" s="108">
        <f>_xlfn.NORM.INV(A447,$B$104,$B$106)</f>
        <v>0.20163294126957304</v>
      </c>
      <c r="F447" s="122" t="b">
        <f t="shared" si="80"/>
        <v>1</v>
      </c>
      <c r="G447" s="101"/>
      <c r="I447" s="101"/>
    </row>
    <row r="448" spans="1:9" x14ac:dyDescent="0.55000000000000004">
      <c r="A448" s="104">
        <v>0.34041837656393648</v>
      </c>
      <c r="B448" s="118">
        <v>0.15886784272519291</v>
      </c>
      <c r="C448" s="119">
        <v>22.349875951754463</v>
      </c>
      <c r="D448" s="106">
        <f t="shared" si="79"/>
        <v>22.349875951754463</v>
      </c>
      <c r="E448" s="108">
        <f>_xlfn.NORM.INV(A448,$B$104,$B$106)</f>
        <v>0.15886784272519291</v>
      </c>
      <c r="F448" s="122" t="b">
        <f t="shared" si="80"/>
        <v>1</v>
      </c>
      <c r="G448" s="101"/>
      <c r="I448" s="101"/>
    </row>
    <row r="449" spans="1:9" x14ac:dyDescent="0.55000000000000004">
      <c r="A449" s="104">
        <v>0.2114978229346085</v>
      </c>
      <c r="B449" s="118">
        <v>0.11987650575257859</v>
      </c>
      <c r="C449" s="119">
        <v>9.7447477559950553</v>
      </c>
      <c r="D449" s="106">
        <f t="shared" si="79"/>
        <v>9.7447477559950553</v>
      </c>
      <c r="E449" s="108">
        <f>_xlfn.NORM.INV(A449,$B$104,$B$106)</f>
        <v>0.11987650575257859</v>
      </c>
      <c r="F449" s="122" t="b">
        <f t="shared" si="80"/>
        <v>1</v>
      </c>
      <c r="G449" s="101"/>
      <c r="I449" s="101"/>
    </row>
    <row r="450" spans="1:9" x14ac:dyDescent="0.55000000000000004">
      <c r="A450" s="104">
        <v>0.20419397310264786</v>
      </c>
      <c r="B450" s="118">
        <v>0.11732661771135844</v>
      </c>
      <c r="C450" s="119">
        <v>8.9204193758990176</v>
      </c>
      <c r="D450" s="106">
        <f t="shared" si="79"/>
        <v>8.9204193758990176</v>
      </c>
      <c r="E450" s="108">
        <f>_xlfn.NORM.INV(A450,$B$104,$B$106)</f>
        <v>0.11732661771135844</v>
      </c>
      <c r="F450" s="122" t="b">
        <f t="shared" si="80"/>
        <v>1</v>
      </c>
      <c r="G450" s="101"/>
      <c r="I450" s="101"/>
    </row>
    <row r="451" spans="1:9" x14ac:dyDescent="0.55000000000000004">
      <c r="A451" s="104">
        <v>0.41053370824832935</v>
      </c>
      <c r="B451" s="118">
        <v>0.17738277034330613</v>
      </c>
      <c r="C451" s="119">
        <v>28.335385920941736</v>
      </c>
      <c r="D451" s="106">
        <f t="shared" si="79"/>
        <v>28.335385920941736</v>
      </c>
      <c r="E451" s="108">
        <f>_xlfn.NORM.INV(A451,$B$104,$B$106)</f>
        <v>0.17738277034330613</v>
      </c>
      <c r="F451" s="122" t="b">
        <f t="shared" si="80"/>
        <v>1</v>
      </c>
      <c r="G451" s="101"/>
      <c r="I451" s="101"/>
    </row>
    <row r="452" spans="1:9" x14ac:dyDescent="0.55000000000000004">
      <c r="A452" s="104">
        <v>0.60380224747635192</v>
      </c>
      <c r="B452" s="118">
        <v>0.22632012011543773</v>
      </c>
      <c r="C452" s="119">
        <v>44.155863373963939</v>
      </c>
      <c r="D452" s="106">
        <f t="shared" si="79"/>
        <v>44.155863373963939</v>
      </c>
      <c r="E452" s="108">
        <f>_xlfn.NORM.INV(A452,$B$104,$B$106)</f>
        <v>0.22632012011543773</v>
      </c>
      <c r="F452" s="122" t="b">
        <f t="shared" si="80"/>
        <v>1</v>
      </c>
      <c r="G452" s="101"/>
      <c r="I452" s="101"/>
    </row>
    <row r="453" spans="1:9" x14ac:dyDescent="0.55000000000000004">
      <c r="A453" s="104">
        <v>0.7355331343011593</v>
      </c>
      <c r="B453" s="118">
        <v>0.26296345222622414</v>
      </c>
      <c r="C453" s="119">
        <v>56.001928029317064</v>
      </c>
      <c r="D453" s="106">
        <f t="shared" si="79"/>
        <v>56.001928029317064</v>
      </c>
      <c r="E453" s="108">
        <f>_xlfn.NORM.INV(A453,$B$104,$B$106)</f>
        <v>0.26296345222622414</v>
      </c>
      <c r="F453" s="122" t="b">
        <f t="shared" si="80"/>
        <v>1</v>
      </c>
      <c r="G453" s="101"/>
      <c r="I453" s="101"/>
    </row>
    <row r="454" spans="1:9" x14ac:dyDescent="0.55000000000000004">
      <c r="A454" s="104">
        <v>3.5751230918850241E-2</v>
      </c>
      <c r="B454" s="118">
        <v>1.9772698414535161E-2</v>
      </c>
      <c r="C454" s="119">
        <v>-22.616833619526446</v>
      </c>
      <c r="D454" s="106">
        <f t="shared" si="79"/>
        <v>0</v>
      </c>
      <c r="E454" s="108">
        <f>_xlfn.NORM.INV(A454,$B$104,$B$106)</f>
        <v>1.9772698414535161E-2</v>
      </c>
      <c r="F454" s="122" t="b">
        <f t="shared" si="80"/>
        <v>1</v>
      </c>
      <c r="G454" s="101"/>
      <c r="I454" s="101"/>
    </row>
    <row r="455" spans="1:9" x14ac:dyDescent="0.55000000000000004">
      <c r="A455" s="104">
        <v>0.21260073930586887</v>
      </c>
      <c r="B455" s="118">
        <v>0.12025702355408827</v>
      </c>
      <c r="C455" s="119">
        <v>9.8677616365441292</v>
      </c>
      <c r="D455" s="106">
        <f t="shared" si="79"/>
        <v>9.8677616365441292</v>
      </c>
      <c r="E455" s="108">
        <f>_xlfn.NORM.INV(A455,$B$104,$B$106)</f>
        <v>0.12025702355408827</v>
      </c>
      <c r="F455" s="122" t="b">
        <f t="shared" si="80"/>
        <v>1</v>
      </c>
      <c r="G455" s="101"/>
      <c r="I455" s="101"/>
    </row>
    <row r="456" spans="1:9" x14ac:dyDescent="0.55000000000000004">
      <c r="A456" s="104">
        <v>0.45064994885655763</v>
      </c>
      <c r="B456" s="118">
        <v>0.18759805785868502</v>
      </c>
      <c r="C456" s="119">
        <v>31.63778636897792</v>
      </c>
      <c r="D456" s="106">
        <f t="shared" si="79"/>
        <v>31.63778636897792</v>
      </c>
      <c r="E456" s="108">
        <f>_xlfn.NORM.INV(A456,$B$104,$B$106)</f>
        <v>0.18759805785868502</v>
      </c>
      <c r="F456" s="122" t="b">
        <f t="shared" si="80"/>
        <v>1</v>
      </c>
      <c r="G456" s="101"/>
      <c r="I456" s="101"/>
    </row>
    <row r="457" spans="1:9" x14ac:dyDescent="0.55000000000000004">
      <c r="A457" s="104">
        <v>0.11575576164021539</v>
      </c>
      <c r="B457" s="118">
        <v>8.0352570368083437E-2</v>
      </c>
      <c r="C457" s="119">
        <v>-3.0325589742765393</v>
      </c>
      <c r="D457" s="106">
        <f t="shared" si="79"/>
        <v>0</v>
      </c>
      <c r="E457" s="108">
        <f>_xlfn.NORM.INV(A457,$B$104,$B$106)</f>
        <v>8.0352570368083437E-2</v>
      </c>
      <c r="F457" s="122" t="b">
        <f t="shared" si="80"/>
        <v>1</v>
      </c>
      <c r="G457" s="101"/>
      <c r="I457" s="101"/>
    </row>
    <row r="458" spans="1:9" x14ac:dyDescent="0.55000000000000004">
      <c r="A458" s="104">
        <v>0.89106076271773149</v>
      </c>
      <c r="B458" s="118">
        <v>0.32321890450404245</v>
      </c>
      <c r="C458" s="119">
        <v>75.48132420875092</v>
      </c>
      <c r="D458" s="106">
        <f t="shared" si="79"/>
        <v>75.48132420875092</v>
      </c>
      <c r="E458" s="108">
        <f>_xlfn.NORM.INV(A458,$B$104,$B$106)</f>
        <v>0.32321890450404245</v>
      </c>
      <c r="F458" s="122" t="b">
        <f t="shared" si="80"/>
        <v>1</v>
      </c>
      <c r="G458" s="101"/>
      <c r="I458" s="101"/>
    </row>
    <row r="459" spans="1:9" x14ac:dyDescent="0.55000000000000004">
      <c r="A459" s="104">
        <v>0.69127656859806397</v>
      </c>
      <c r="B459" s="118">
        <v>0.24994720634591105</v>
      </c>
      <c r="C459" s="119">
        <v>51.79403313040379</v>
      </c>
      <c r="D459" s="106">
        <f t="shared" si="79"/>
        <v>51.79403313040379</v>
      </c>
      <c r="E459" s="108">
        <f>_xlfn.NORM.INV(A459,$B$104,$B$106)</f>
        <v>0.24994720634591105</v>
      </c>
      <c r="F459" s="122" t="b">
        <f t="shared" si="80"/>
        <v>1</v>
      </c>
      <c r="G459" s="101"/>
      <c r="I459" s="101"/>
    </row>
    <row r="460" spans="1:9" x14ac:dyDescent="0.55000000000000004">
      <c r="A460" s="104">
        <v>0.75584769294975163</v>
      </c>
      <c r="B460" s="118">
        <v>0.26930078676432279</v>
      </c>
      <c r="C460" s="119">
        <v>58.050662965701861</v>
      </c>
      <c r="D460" s="106">
        <f t="shared" si="79"/>
        <v>58.050662965701861</v>
      </c>
      <c r="E460" s="108">
        <f>_xlfn.NORM.INV(A460,$B$104,$B$106)</f>
        <v>0.26930078676432279</v>
      </c>
      <c r="F460" s="122" t="b">
        <f t="shared" si="80"/>
        <v>1</v>
      </c>
      <c r="G460" s="101"/>
      <c r="I460" s="101"/>
    </row>
    <row r="461" spans="1:9" x14ac:dyDescent="0.55000000000000004">
      <c r="A461" s="104">
        <v>0.98669522461619263</v>
      </c>
      <c r="B461" s="118">
        <v>0.42171981967453087</v>
      </c>
      <c r="C461" s="119">
        <v>107.32472224343957</v>
      </c>
      <c r="D461" s="106">
        <f t="shared" si="79"/>
        <v>107.32472224343957</v>
      </c>
      <c r="E461" s="108">
        <f>_xlfn.NORM.INV(A461,$B$104,$B$106)</f>
        <v>0.42171981967453087</v>
      </c>
      <c r="F461" s="122" t="b">
        <f t="shared" si="80"/>
        <v>1</v>
      </c>
      <c r="G461" s="101"/>
      <c r="I461" s="101"/>
    </row>
    <row r="462" spans="1:9" x14ac:dyDescent="0.55000000000000004">
      <c r="A462" s="104">
        <v>0.45318603069879404</v>
      </c>
      <c r="B462" s="118">
        <v>0.18823841698920546</v>
      </c>
      <c r="C462" s="119">
        <v>31.844801812875243</v>
      </c>
      <c r="D462" s="106">
        <f t="shared" si="79"/>
        <v>31.844801812875243</v>
      </c>
      <c r="E462" s="108">
        <f>_xlfn.NORM.INV(A462,$B$104,$B$106)</f>
        <v>0.18823841698920546</v>
      </c>
      <c r="F462" s="122" t="b">
        <f t="shared" si="80"/>
        <v>1</v>
      </c>
      <c r="G462" s="101"/>
      <c r="I462" s="101"/>
    </row>
    <row r="463" spans="1:9" x14ac:dyDescent="0.55000000000000004">
      <c r="A463" s="104">
        <v>0.14851288071208679</v>
      </c>
      <c r="B463" s="118">
        <v>9.5716725208390682E-2</v>
      </c>
      <c r="C463" s="119">
        <v>1.9343684618765888</v>
      </c>
      <c r="D463" s="106">
        <f t="shared" si="79"/>
        <v>1.9343684618765888</v>
      </c>
      <c r="E463" s="108">
        <f>_xlfn.NORM.INV(A463,$B$104,$B$106)</f>
        <v>9.5716725208390682E-2</v>
      </c>
      <c r="F463" s="122" t="b">
        <f t="shared" si="80"/>
        <v>1</v>
      </c>
      <c r="G463" s="101"/>
      <c r="I463" s="101"/>
    </row>
    <row r="464" spans="1:9" x14ac:dyDescent="0.55000000000000004">
      <c r="A464" s="104">
        <v>0.11739398490583808</v>
      </c>
      <c r="B464" s="118">
        <v>8.118846556369641E-2</v>
      </c>
      <c r="C464" s="119">
        <v>-2.7623305872294104</v>
      </c>
      <c r="D464" s="106">
        <f t="shared" si="79"/>
        <v>0</v>
      </c>
      <c r="E464" s="108">
        <f>_xlfn.NORM.INV(A464,$B$104,$B$106)</f>
        <v>8.118846556369641E-2</v>
      </c>
      <c r="F464" s="122" t="b">
        <f t="shared" si="80"/>
        <v>1</v>
      </c>
      <c r="G464" s="101"/>
      <c r="I464" s="101"/>
    </row>
    <row r="465" spans="1:9" x14ac:dyDescent="0.55000000000000004">
      <c r="A465" s="104">
        <v>0.67520788290726974</v>
      </c>
      <c r="B465" s="118">
        <v>0.24543398554988061</v>
      </c>
      <c r="C465" s="119">
        <v>50.334998095270549</v>
      </c>
      <c r="D465" s="106">
        <f t="shared" si="79"/>
        <v>50.334998095270549</v>
      </c>
      <c r="E465" s="108">
        <f>_xlfn.NORM.INV(A465,$B$104,$B$106)</f>
        <v>0.24543398554988061</v>
      </c>
      <c r="F465" s="122" t="b">
        <f t="shared" si="80"/>
        <v>1</v>
      </c>
      <c r="G465" s="101"/>
      <c r="I465" s="101"/>
    </row>
    <row r="466" spans="1:9" x14ac:dyDescent="0.55000000000000004">
      <c r="A466" s="104">
        <v>0.53152215591646645</v>
      </c>
      <c r="B466" s="118">
        <v>0.20790967253244019</v>
      </c>
      <c r="C466" s="119">
        <v>38.204129734053481</v>
      </c>
      <c r="D466" s="106">
        <f t="shared" si="79"/>
        <v>38.204129734053481</v>
      </c>
      <c r="E466" s="108">
        <f>_xlfn.NORM.INV(A466,$B$104,$B$106)</f>
        <v>0.20790967253244019</v>
      </c>
      <c r="F466" s="122" t="b">
        <f t="shared" si="80"/>
        <v>1</v>
      </c>
      <c r="G466" s="101"/>
      <c r="I466" s="101"/>
    </row>
    <row r="467" spans="1:9" x14ac:dyDescent="0.55000000000000004">
      <c r="A467" s="104">
        <v>0.43451837018877193</v>
      </c>
      <c r="B467" s="118">
        <v>0.18351178475156724</v>
      </c>
      <c r="C467" s="119">
        <v>30.316775078847478</v>
      </c>
      <c r="D467" s="106">
        <f t="shared" si="79"/>
        <v>30.316775078847478</v>
      </c>
      <c r="E467" s="108">
        <f>_xlfn.NORM.INV(A467,$B$104,$B$106)</f>
        <v>0.18351178475156724</v>
      </c>
      <c r="F467" s="122" t="b">
        <f t="shared" si="80"/>
        <v>1</v>
      </c>
      <c r="G467" s="101"/>
      <c r="I467" s="101"/>
    </row>
    <row r="468" spans="1:9" x14ac:dyDescent="0.55000000000000004">
      <c r="A468" s="104">
        <v>0.71473948280350152</v>
      </c>
      <c r="B468" s="118">
        <v>0.25672843111329069</v>
      </c>
      <c r="C468" s="119">
        <v>53.98626900005646</v>
      </c>
      <c r="D468" s="106">
        <f t="shared" si="79"/>
        <v>53.98626900005646</v>
      </c>
      <c r="E468" s="108">
        <f>_xlfn.NORM.INV(A468,$B$104,$B$106)</f>
        <v>0.25672843111329069</v>
      </c>
      <c r="F468" s="122" t="b">
        <f t="shared" si="80"/>
        <v>1</v>
      </c>
      <c r="G468" s="101"/>
      <c r="I468" s="101"/>
    </row>
    <row r="469" spans="1:9" x14ac:dyDescent="0.55000000000000004">
      <c r="A469" s="104">
        <v>0.84948550550108504</v>
      </c>
      <c r="B469" s="118">
        <v>0.30342292799570575</v>
      </c>
      <c r="C469" s="119">
        <v>69.081676465892485</v>
      </c>
      <c r="D469" s="106">
        <f t="shared" si="79"/>
        <v>69.081676465892485</v>
      </c>
      <c r="E469" s="108">
        <f>_xlfn.NORM.INV(A469,$B$104,$B$106)</f>
        <v>0.30342292799570575</v>
      </c>
      <c r="F469" s="122" t="b">
        <f t="shared" si="80"/>
        <v>1</v>
      </c>
      <c r="G469" s="101"/>
      <c r="I469" s="101"/>
    </row>
    <row r="470" spans="1:9" x14ac:dyDescent="0.55000000000000004">
      <c r="A470" s="104">
        <v>7.1462933685980556E-2</v>
      </c>
      <c r="B470" s="118">
        <v>5.3501814147716653E-2</v>
      </c>
      <c r="C470" s="119">
        <v>-11.712877490887662</v>
      </c>
      <c r="D470" s="106">
        <f t="shared" si="79"/>
        <v>0</v>
      </c>
      <c r="E470" s="108">
        <f>_xlfn.NORM.INV(A470,$B$104,$B$106)</f>
        <v>5.3501814147716653E-2</v>
      </c>
      <c r="F470" s="122" t="b">
        <f t="shared" si="80"/>
        <v>1</v>
      </c>
      <c r="G470" s="101"/>
      <c r="I470" s="101"/>
    </row>
    <row r="471" spans="1:9" x14ac:dyDescent="0.55000000000000004">
      <c r="A471" s="104">
        <v>0.71447987167530425</v>
      </c>
      <c r="B471" s="118">
        <v>0.25665201241795887</v>
      </c>
      <c r="C471" s="119">
        <v>53.96156434702322</v>
      </c>
      <c r="D471" s="106">
        <f t="shared" si="79"/>
        <v>53.96156434702322</v>
      </c>
      <c r="E471" s="108">
        <f>_xlfn.NORM.INV(A471,$B$104,$B$106)</f>
        <v>0.25665201241795887</v>
      </c>
      <c r="F471" s="122" t="b">
        <f t="shared" si="80"/>
        <v>1</v>
      </c>
      <c r="G471" s="101"/>
      <c r="I471" s="101"/>
    </row>
    <row r="472" spans="1:9" x14ac:dyDescent="0.55000000000000004">
      <c r="A472" s="104">
        <v>6.0073716240346631E-2</v>
      </c>
      <c r="B472" s="118">
        <v>4.4584493269771847E-2</v>
      </c>
      <c r="C472" s="119">
        <v>-14.595670992125205</v>
      </c>
      <c r="D472" s="106">
        <f t="shared" si="79"/>
        <v>0</v>
      </c>
      <c r="E472" s="108">
        <f>_xlfn.NORM.INV(A472,$B$104,$B$106)</f>
        <v>4.4584493269771847E-2</v>
      </c>
      <c r="F472" s="122" t="b">
        <f t="shared" si="80"/>
        <v>1</v>
      </c>
      <c r="G472" s="101"/>
      <c r="I472" s="101"/>
    </row>
    <row r="473" spans="1:9" x14ac:dyDescent="0.55000000000000004">
      <c r="A473" s="104">
        <v>0.96733041542122</v>
      </c>
      <c r="B473" s="118">
        <v>0.38429304267867564</v>
      </c>
      <c r="C473" s="119">
        <v>95.225385349241691</v>
      </c>
      <c r="D473" s="106">
        <f t="shared" si="79"/>
        <v>95.225385349241691</v>
      </c>
      <c r="E473" s="108">
        <f>_xlfn.NORM.INV(A473,$B$104,$B$106)</f>
        <v>0.38429304267867564</v>
      </c>
      <c r="F473" s="122" t="b">
        <f t="shared" si="80"/>
        <v>1</v>
      </c>
      <c r="G473" s="101"/>
      <c r="I473" s="101"/>
    </row>
    <row r="474" spans="1:9" x14ac:dyDescent="0.55000000000000004">
      <c r="A474" s="104">
        <v>0.6483406240153502</v>
      </c>
      <c r="B474" s="118">
        <v>0.23808443449332611</v>
      </c>
      <c r="C474" s="119">
        <v>47.959033574889617</v>
      </c>
      <c r="D474" s="106">
        <f t="shared" si="79"/>
        <v>47.959033574889617</v>
      </c>
      <c r="E474" s="108">
        <f>_xlfn.NORM.INV(A474,$B$104,$B$106)</f>
        <v>0.23808443449332611</v>
      </c>
      <c r="F474" s="122" t="b">
        <f t="shared" si="80"/>
        <v>1</v>
      </c>
      <c r="G474" s="101"/>
      <c r="I474" s="101"/>
    </row>
    <row r="475" spans="1:9" x14ac:dyDescent="0.55000000000000004">
      <c r="A475" s="104">
        <v>0.35964546084953786</v>
      </c>
      <c r="B475" s="118">
        <v>0.16405933781447465</v>
      </c>
      <c r="C475" s="119">
        <v>24.028183653129592</v>
      </c>
      <c r="D475" s="106">
        <f t="shared" si="79"/>
        <v>24.028183653129592</v>
      </c>
      <c r="E475" s="108">
        <f>_xlfn.NORM.INV(A475,$B$104,$B$106)</f>
        <v>0.16405933781447465</v>
      </c>
      <c r="F475" s="122" t="b">
        <f t="shared" si="80"/>
        <v>1</v>
      </c>
      <c r="G475" s="101"/>
      <c r="I475" s="101"/>
    </row>
    <row r="476" spans="1:9" x14ac:dyDescent="0.55000000000000004">
      <c r="A476" s="104">
        <v>0.97927074311913409</v>
      </c>
      <c r="B476" s="118">
        <v>0.40389149782079065</v>
      </c>
      <c r="C476" s="119">
        <v>101.56117834035432</v>
      </c>
      <c r="D476" s="106">
        <f t="shared" si="79"/>
        <v>101.56117834035432</v>
      </c>
      <c r="E476" s="108">
        <f>_xlfn.NORM.INV(A476,$B$104,$B$106)</f>
        <v>0.40389149782079065</v>
      </c>
      <c r="F476" s="122" t="b">
        <f t="shared" si="80"/>
        <v>1</v>
      </c>
      <c r="G476" s="101"/>
      <c r="I476" s="101"/>
    </row>
    <row r="477" spans="1:9" x14ac:dyDescent="0.55000000000000004">
      <c r="A477" s="104">
        <v>0.73473250522269373</v>
      </c>
      <c r="B477" s="118">
        <v>0.26271895543069768</v>
      </c>
      <c r="C477" s="119">
        <v>55.922887050208594</v>
      </c>
      <c r="D477" s="106">
        <f t="shared" si="79"/>
        <v>55.922887050208594</v>
      </c>
      <c r="E477" s="108">
        <f>_xlfn.NORM.INV(A477,$B$104,$B$106)</f>
        <v>0.26271895543069768</v>
      </c>
      <c r="F477" s="122" t="b">
        <f t="shared" si="80"/>
        <v>1</v>
      </c>
      <c r="G477" s="101"/>
      <c r="I477" s="101"/>
    </row>
    <row r="478" spans="1:9" x14ac:dyDescent="0.55000000000000004">
      <c r="A478" s="104">
        <v>0.69382636780364604</v>
      </c>
      <c r="B478" s="118">
        <v>0.25067257442645197</v>
      </c>
      <c r="C478" s="119">
        <v>52.028530286804255</v>
      </c>
      <c r="D478" s="106">
        <f t="shared" si="79"/>
        <v>52.028530286804255</v>
      </c>
      <c r="E478" s="108">
        <f>_xlfn.NORM.INV(A478,$B$104,$B$106)</f>
        <v>0.25067257442645197</v>
      </c>
      <c r="F478" s="122" t="b">
        <f t="shared" si="80"/>
        <v>1</v>
      </c>
      <c r="G478" s="101"/>
      <c r="I478" s="101"/>
    </row>
    <row r="479" spans="1:9" x14ac:dyDescent="0.55000000000000004">
      <c r="A479" s="104">
        <v>0.28917014015381515</v>
      </c>
      <c r="B479" s="118">
        <v>0.14441893150250368</v>
      </c>
      <c r="C479" s="119">
        <v>17.678828678380267</v>
      </c>
      <c r="D479" s="106">
        <f t="shared" si="79"/>
        <v>17.678828678380267</v>
      </c>
      <c r="E479" s="108">
        <f>_xlfn.NORM.INV(A479,$B$104,$B$106)</f>
        <v>0.14441893150250368</v>
      </c>
      <c r="F479" s="122" t="b">
        <f t="shared" si="80"/>
        <v>1</v>
      </c>
      <c r="G479" s="101"/>
      <c r="I479" s="101"/>
    </row>
    <row r="480" spans="1:9" x14ac:dyDescent="0.55000000000000004">
      <c r="A480" s="104">
        <v>0.13637137193118531</v>
      </c>
      <c r="B480" s="118">
        <v>9.032318211022515E-2</v>
      </c>
      <c r="C480" s="119">
        <v>0.19074263469656197</v>
      </c>
      <c r="D480" s="106">
        <f t="shared" si="79"/>
        <v>0.19074263469656197</v>
      </c>
      <c r="E480" s="108">
        <f>_xlfn.NORM.INV(A480,$B$104,$B$106)</f>
        <v>9.032318211022515E-2</v>
      </c>
      <c r="F480" s="122" t="b">
        <f t="shared" si="80"/>
        <v>1</v>
      </c>
      <c r="G480" s="101"/>
      <c r="I480" s="101"/>
    </row>
    <row r="481" spans="1:9" x14ac:dyDescent="0.55000000000000004">
      <c r="A481" s="104">
        <v>0.34896433872506705</v>
      </c>
      <c r="B481" s="118">
        <v>0.16118819533682324</v>
      </c>
      <c r="C481" s="119">
        <v>23.100000066490708</v>
      </c>
      <c r="D481" s="106">
        <f t="shared" si="79"/>
        <v>23.100000066490708</v>
      </c>
      <c r="E481" s="108">
        <f>_xlfn.NORM.INV(A481,$B$104,$B$106)</f>
        <v>0.16118819533682324</v>
      </c>
      <c r="F481" s="122" t="b">
        <f t="shared" si="80"/>
        <v>1</v>
      </c>
      <c r="G481" s="101"/>
      <c r="I481" s="101"/>
    </row>
    <row r="482" spans="1:9" x14ac:dyDescent="0.55000000000000004">
      <c r="A482" s="104">
        <v>0.58692652050618699</v>
      </c>
      <c r="B482" s="118">
        <v>0.22196458771388872</v>
      </c>
      <c r="C482" s="119">
        <v>42.747805878503613</v>
      </c>
      <c r="D482" s="106">
        <f t="shared" si="79"/>
        <v>42.747805878503613</v>
      </c>
      <c r="E482" s="108">
        <f>_xlfn.NORM.INV(A482,$B$104,$B$106)</f>
        <v>0.22196458771388872</v>
      </c>
      <c r="F482" s="122" t="b">
        <f t="shared" si="80"/>
        <v>1</v>
      </c>
      <c r="G482" s="101"/>
      <c r="I482" s="101"/>
    </row>
    <row r="483" spans="1:9" x14ac:dyDescent="0.55000000000000004">
      <c r="A483" s="104">
        <v>0.8995538289471996</v>
      </c>
      <c r="B483" s="118">
        <v>0.32790133860325527</v>
      </c>
      <c r="C483" s="119">
        <v>76.995062558636903</v>
      </c>
      <c r="D483" s="106">
        <f t="shared" si="79"/>
        <v>76.995062558636903</v>
      </c>
      <c r="E483" s="108">
        <f>_xlfn.NORM.INV(A483,$B$104,$B$106)</f>
        <v>0.32790133860325527</v>
      </c>
      <c r="F483" s="122" t="b">
        <f t="shared" si="80"/>
        <v>1</v>
      </c>
      <c r="G483" s="101"/>
      <c r="I483" s="101"/>
    </row>
    <row r="484" spans="1:9" x14ac:dyDescent="0.55000000000000004">
      <c r="A484" s="104">
        <v>0.42672312918805588</v>
      </c>
      <c r="B484" s="118">
        <v>0.18152769402603827</v>
      </c>
      <c r="C484" s="119">
        <v>29.675357782362486</v>
      </c>
      <c r="D484" s="106">
        <f t="shared" si="79"/>
        <v>29.675357782362486</v>
      </c>
      <c r="E484" s="108">
        <f>_xlfn.NORM.INV(A484,$B$104,$B$106)</f>
        <v>0.18152769402603827</v>
      </c>
      <c r="F484" s="122" t="b">
        <f t="shared" si="80"/>
        <v>1</v>
      </c>
      <c r="G484" s="101"/>
      <c r="I484" s="101"/>
    </row>
    <row r="485" spans="1:9" x14ac:dyDescent="0.55000000000000004">
      <c r="A485" s="104">
        <v>0.62728733319024854</v>
      </c>
      <c r="B485" s="118">
        <v>0.2324677277589276</v>
      </c>
      <c r="C485" s="119">
        <v>46.143263357140881</v>
      </c>
      <c r="D485" s="106">
        <f t="shared" si="79"/>
        <v>46.143263357140881</v>
      </c>
      <c r="E485" s="108">
        <f>_xlfn.NORM.INV(A485,$B$104,$B$106)</f>
        <v>0.2324677277589276</v>
      </c>
      <c r="F485" s="122" t="b">
        <f t="shared" si="80"/>
        <v>1</v>
      </c>
      <c r="G485" s="101"/>
      <c r="I485" s="101"/>
    </row>
    <row r="486" spans="1:9" x14ac:dyDescent="0.55000000000000004">
      <c r="A486" s="104">
        <v>0.53230917011921552</v>
      </c>
      <c r="B486" s="118">
        <v>0.20810758142824715</v>
      </c>
      <c r="C486" s="119">
        <v>38.268109766450934</v>
      </c>
      <c r="D486" s="106">
        <f t="shared" si="79"/>
        <v>38.268109766450934</v>
      </c>
      <c r="E486" s="108">
        <f>_xlfn.NORM.INV(A486,$B$104,$B$106)</f>
        <v>0.20810758142824715</v>
      </c>
      <c r="F486" s="122" t="b">
        <f t="shared" si="80"/>
        <v>1</v>
      </c>
      <c r="G486" s="101"/>
      <c r="I486" s="101"/>
    </row>
    <row r="487" spans="1:9" x14ac:dyDescent="0.55000000000000004">
      <c r="A487" s="104">
        <v>0.87732793234379736</v>
      </c>
      <c r="B487" s="118">
        <v>0.31617325113297001</v>
      </c>
      <c r="C487" s="119">
        <v>73.203603800557985</v>
      </c>
      <c r="D487" s="106">
        <f t="shared" si="79"/>
        <v>73.203603800557985</v>
      </c>
      <c r="E487" s="108">
        <f>_xlfn.NORM.INV(A487,$B$104,$B$106)</f>
        <v>0.31617325113297001</v>
      </c>
      <c r="F487" s="122" t="b">
        <f t="shared" si="80"/>
        <v>1</v>
      </c>
      <c r="G487" s="101"/>
      <c r="I487" s="101"/>
    </row>
    <row r="488" spans="1:9" x14ac:dyDescent="0.55000000000000004">
      <c r="A488" s="104">
        <v>0.56013252550193704</v>
      </c>
      <c r="B488" s="118">
        <v>0.215130522346066</v>
      </c>
      <c r="C488" s="119">
        <v>40.538487687642167</v>
      </c>
      <c r="D488" s="106">
        <f t="shared" si="79"/>
        <v>40.538487687642167</v>
      </c>
      <c r="E488" s="108">
        <f>_xlfn.NORM.INV(A488,$B$104,$B$106)</f>
        <v>0.215130522346066</v>
      </c>
      <c r="F488" s="122" t="b">
        <f t="shared" si="80"/>
        <v>1</v>
      </c>
      <c r="G488" s="101"/>
      <c r="I488" s="101"/>
    </row>
    <row r="489" spans="1:9" x14ac:dyDescent="0.55000000000000004">
      <c r="A489" s="104">
        <v>0.31411366996060064</v>
      </c>
      <c r="B489" s="118">
        <v>0.15157766115409996</v>
      </c>
      <c r="C489" s="119">
        <v>19.993104412001124</v>
      </c>
      <c r="D489" s="106">
        <f t="shared" si="79"/>
        <v>19.993104412001124</v>
      </c>
      <c r="E489" s="108">
        <f>_xlfn.NORM.INV(A489,$B$104,$B$106)</f>
        <v>0.15157766115409996</v>
      </c>
      <c r="F489" s="122" t="b">
        <f t="shared" si="80"/>
        <v>1</v>
      </c>
      <c r="G489" s="101"/>
      <c r="I489" s="101"/>
    </row>
    <row r="490" spans="1:9" x14ac:dyDescent="0.55000000000000004">
      <c r="A490" s="104">
        <v>3.4533352413733232E-2</v>
      </c>
      <c r="B490" s="118">
        <v>1.8201682794057372E-2</v>
      </c>
      <c r="C490" s="119">
        <v>-23.1247119030429</v>
      </c>
      <c r="D490" s="106">
        <f t="shared" si="79"/>
        <v>0</v>
      </c>
      <c r="E490" s="108">
        <f>_xlfn.NORM.INV(A490,$B$104,$B$106)</f>
        <v>1.8201682794057372E-2</v>
      </c>
      <c r="F490" s="122" t="b">
        <f t="shared" si="80"/>
        <v>1</v>
      </c>
      <c r="G490" s="101"/>
      <c r="I490" s="101"/>
    </row>
    <row r="491" spans="1:9" x14ac:dyDescent="0.55000000000000004">
      <c r="A491" s="104">
        <v>0.72427303427549705</v>
      </c>
      <c r="B491" s="118">
        <v>0.259558285746327</v>
      </c>
      <c r="C491" s="119">
        <v>54.90110504299183</v>
      </c>
      <c r="D491" s="106">
        <f t="shared" si="79"/>
        <v>54.90110504299183</v>
      </c>
      <c r="E491" s="108">
        <f>_xlfn.NORM.INV(A491,$B$104,$B$106)</f>
        <v>0.259558285746327</v>
      </c>
      <c r="F491" s="122" t="b">
        <f t="shared" si="80"/>
        <v>1</v>
      </c>
      <c r="G491" s="101"/>
      <c r="I491" s="101"/>
    </row>
    <row r="492" spans="1:9" x14ac:dyDescent="0.55000000000000004">
      <c r="A492" s="104">
        <v>0.53640660654287009</v>
      </c>
      <c r="B492" s="118">
        <v>0.20913848656187198</v>
      </c>
      <c r="C492" s="119">
        <v>38.601381010166804</v>
      </c>
      <c r="D492" s="106">
        <f t="shared" si="79"/>
        <v>38.601381010166804</v>
      </c>
      <c r="E492" s="108">
        <f>_xlfn.NORM.INV(A492,$B$104,$B$106)</f>
        <v>0.20913848656187198</v>
      </c>
      <c r="F492" s="122" t="b">
        <f t="shared" si="80"/>
        <v>1</v>
      </c>
      <c r="G492" s="101"/>
      <c r="I492" s="101"/>
    </row>
    <row r="493" spans="1:9" x14ac:dyDescent="0.55000000000000004">
      <c r="A493" s="104">
        <v>0.7502182409289212</v>
      </c>
      <c r="B493" s="118">
        <v>0.26751766841223956</v>
      </c>
      <c r="C493" s="119">
        <v>57.474216063355144</v>
      </c>
      <c r="D493" s="106">
        <f t="shared" si="79"/>
        <v>57.474216063355144</v>
      </c>
      <c r="E493" s="108">
        <f>_xlfn.NORM.INV(A493,$B$104,$B$106)</f>
        <v>0.26751766841223956</v>
      </c>
      <c r="F493" s="122" t="b">
        <f t="shared" si="80"/>
        <v>1</v>
      </c>
      <c r="G493" s="101"/>
      <c r="I493" s="101"/>
    </row>
    <row r="494" spans="1:9" x14ac:dyDescent="0.55000000000000004">
      <c r="A494" s="104">
        <v>0.9888534367116899</v>
      </c>
      <c r="B494" s="118">
        <v>0.42853361194404282</v>
      </c>
      <c r="C494" s="119">
        <v>109.52748654251442</v>
      </c>
      <c r="D494" s="106">
        <f t="shared" si="79"/>
        <v>109.52748654251442</v>
      </c>
      <c r="E494" s="108">
        <f>_xlfn.NORM.INV(A494,$B$104,$B$106)</f>
        <v>0.42853361194404282</v>
      </c>
      <c r="F494" s="122" t="b">
        <f t="shared" si="80"/>
        <v>1</v>
      </c>
      <c r="G494" s="101"/>
      <c r="I494" s="101"/>
    </row>
    <row r="495" spans="1:9" x14ac:dyDescent="0.55000000000000004">
      <c r="A495" s="104">
        <v>0.38019000943377268</v>
      </c>
      <c r="B495" s="118">
        <v>0.16950182065312225</v>
      </c>
      <c r="C495" s="119">
        <v>25.787630730631886</v>
      </c>
      <c r="D495" s="106">
        <f t="shared" si="79"/>
        <v>25.787630730631886</v>
      </c>
      <c r="E495" s="108">
        <f>_xlfn.NORM.INV(A495,$B$104,$B$106)</f>
        <v>0.16950182065312225</v>
      </c>
      <c r="F495" s="122" t="b">
        <f t="shared" si="80"/>
        <v>1</v>
      </c>
      <c r="G495" s="101"/>
      <c r="I495" s="101"/>
    </row>
    <row r="496" spans="1:9" x14ac:dyDescent="0.55000000000000004">
      <c r="A496" s="104">
        <v>0.57732061882102292</v>
      </c>
      <c r="B496" s="118">
        <v>0.21950436674409349</v>
      </c>
      <c r="C496" s="119">
        <v>41.952465089447173</v>
      </c>
      <c r="D496" s="106">
        <f t="shared" si="79"/>
        <v>41.952465089447173</v>
      </c>
      <c r="E496" s="108">
        <f>_xlfn.NORM.INV(A496,$B$104,$B$106)</f>
        <v>0.21950436674409349</v>
      </c>
      <c r="F496" s="122" t="b">
        <f t="shared" si="80"/>
        <v>1</v>
      </c>
      <c r="G496" s="101"/>
      <c r="I496" s="101"/>
    </row>
    <row r="497" spans="1:9" x14ac:dyDescent="0.55000000000000004">
      <c r="A497" s="104">
        <v>0.72920770326203066</v>
      </c>
      <c r="B497" s="118">
        <v>0.2610418534418103</v>
      </c>
      <c r="C497" s="119">
        <v>55.380713141626387</v>
      </c>
      <c r="D497" s="106">
        <f t="shared" si="79"/>
        <v>55.380713141626387</v>
      </c>
      <c r="E497" s="108">
        <f>_xlfn.NORM.INV(A497,$B$104,$B$106)</f>
        <v>0.2610418534418103</v>
      </c>
      <c r="F497" s="122" t="b">
        <f t="shared" si="80"/>
        <v>1</v>
      </c>
      <c r="G497" s="101"/>
      <c r="I497" s="101"/>
    </row>
    <row r="498" spans="1:9" x14ac:dyDescent="0.55000000000000004">
      <c r="A498" s="104">
        <v>0.90659641495700616</v>
      </c>
      <c r="B498" s="118">
        <v>0.33200834129855905</v>
      </c>
      <c r="C498" s="119">
        <v>78.322775314703563</v>
      </c>
      <c r="D498" s="106">
        <f t="shared" ref="D498:D561" si="81">IF(C498&lt;=0,0,C498)</f>
        <v>78.322775314703563</v>
      </c>
      <c r="E498" s="108">
        <f>_xlfn.NORM.INV(A498,$B$104,$B$106)</f>
        <v>0.33200834129855905</v>
      </c>
      <c r="F498" s="122" t="b">
        <f t="shared" si="80"/>
        <v>1</v>
      </c>
      <c r="G498" s="101"/>
      <c r="I498" s="101"/>
    </row>
    <row r="499" spans="1:9" x14ac:dyDescent="0.55000000000000004">
      <c r="A499" s="104">
        <v>0.43053554125272353</v>
      </c>
      <c r="B499" s="118">
        <v>0.18249891174313498</v>
      </c>
      <c r="C499" s="119">
        <v>29.989333264623969</v>
      </c>
      <c r="D499" s="106">
        <f t="shared" si="81"/>
        <v>29.989333264623969</v>
      </c>
      <c r="E499" s="108">
        <f>_xlfn.NORM.INV(A499,$B$104,$B$106)</f>
        <v>0.18249891174313498</v>
      </c>
      <c r="F499" s="122" t="b">
        <f t="shared" ref="F499:F562" si="82">E499=B499</f>
        <v>1</v>
      </c>
      <c r="G499" s="101"/>
      <c r="I499" s="101"/>
    </row>
    <row r="500" spans="1:9" x14ac:dyDescent="0.55000000000000004">
      <c r="A500" s="104">
        <v>0.91820575883240541</v>
      </c>
      <c r="B500" s="118">
        <v>0.33931035415174116</v>
      </c>
      <c r="C500" s="119">
        <v>80.683371673994614</v>
      </c>
      <c r="D500" s="106">
        <f t="shared" si="81"/>
        <v>80.683371673994614</v>
      </c>
      <c r="E500" s="108">
        <f>_xlfn.NORM.INV(A500,$B$104,$B$106)</f>
        <v>0.33931035415174116</v>
      </c>
      <c r="F500" s="122" t="b">
        <f t="shared" si="82"/>
        <v>1</v>
      </c>
      <c r="G500" s="101"/>
      <c r="I500" s="101"/>
    </row>
    <row r="501" spans="1:9" x14ac:dyDescent="0.55000000000000004">
      <c r="A501" s="104">
        <v>8.3285369247130592E-2</v>
      </c>
      <c r="B501" s="118">
        <v>6.1669295406908325E-2</v>
      </c>
      <c r="C501" s="119">
        <v>-9.0724923104337982</v>
      </c>
      <c r="D501" s="106">
        <f t="shared" si="81"/>
        <v>0</v>
      </c>
      <c r="E501" s="108">
        <f>_xlfn.NORM.INV(A501,$B$104,$B$106)</f>
        <v>6.1669295406908325E-2</v>
      </c>
      <c r="F501" s="122" t="b">
        <f t="shared" si="82"/>
        <v>1</v>
      </c>
      <c r="G501" s="101"/>
      <c r="I501" s="101"/>
    </row>
    <row r="502" spans="1:9" x14ac:dyDescent="0.55000000000000004">
      <c r="A502" s="104">
        <v>0.57054013800361325</v>
      </c>
      <c r="B502" s="118">
        <v>0.2177749480672701</v>
      </c>
      <c r="C502" s="119">
        <v>41.393378230209429</v>
      </c>
      <c r="D502" s="106">
        <f t="shared" si="81"/>
        <v>41.393378230209429</v>
      </c>
      <c r="E502" s="108">
        <f>_xlfn.NORM.INV(A502,$B$104,$B$106)</f>
        <v>0.2177749480672701</v>
      </c>
      <c r="F502" s="122" t="b">
        <f t="shared" si="82"/>
        <v>1</v>
      </c>
      <c r="G502" s="101"/>
      <c r="I502" s="101"/>
    </row>
    <row r="503" spans="1:9" x14ac:dyDescent="0.55000000000000004">
      <c r="A503" s="104">
        <v>5.8728437573152603E-2</v>
      </c>
      <c r="B503" s="118">
        <v>4.3446225865893112E-2</v>
      </c>
      <c r="C503" s="119">
        <v>-14.963650334742344</v>
      </c>
      <c r="D503" s="106">
        <f t="shared" si="81"/>
        <v>0</v>
      </c>
      <c r="E503" s="108">
        <f>_xlfn.NORM.INV(A503,$B$104,$B$106)</f>
        <v>4.3446225865893112E-2</v>
      </c>
      <c r="F503" s="122" t="b">
        <f t="shared" si="82"/>
        <v>1</v>
      </c>
      <c r="G503" s="101"/>
      <c r="I503" s="101"/>
    </row>
    <row r="504" spans="1:9" x14ac:dyDescent="0.55000000000000004">
      <c r="A504" s="104">
        <v>4.7383634478400771E-2</v>
      </c>
      <c r="B504" s="118">
        <v>3.2923077254511712E-2</v>
      </c>
      <c r="C504" s="119">
        <v>-18.365576187211936</v>
      </c>
      <c r="D504" s="106">
        <f t="shared" si="81"/>
        <v>0</v>
      </c>
      <c r="E504" s="108">
        <f>_xlfn.NORM.INV(A504,$B$104,$B$106)</f>
        <v>3.2923077254511712E-2</v>
      </c>
      <c r="F504" s="122" t="b">
        <f t="shared" si="82"/>
        <v>1</v>
      </c>
      <c r="G504" s="101"/>
      <c r="I504" s="101"/>
    </row>
    <row r="505" spans="1:9" x14ac:dyDescent="0.55000000000000004">
      <c r="A505" s="104">
        <v>0.34675847138584481</v>
      </c>
      <c r="B505" s="118">
        <v>0.16059131818549574</v>
      </c>
      <c r="C505" s="119">
        <v>22.907041486617263</v>
      </c>
      <c r="D505" s="106">
        <f t="shared" si="81"/>
        <v>22.907041486617263</v>
      </c>
      <c r="E505" s="108">
        <f>_xlfn.NORM.INV(A505,$B$104,$B$106)</f>
        <v>0.16059131818549574</v>
      </c>
      <c r="F505" s="122" t="b">
        <f t="shared" si="82"/>
        <v>1</v>
      </c>
      <c r="G505" s="101"/>
      <c r="I505" s="101"/>
    </row>
    <row r="506" spans="1:9" x14ac:dyDescent="0.55000000000000004">
      <c r="A506" s="104">
        <v>0.27935994557385335</v>
      </c>
      <c r="B506" s="118">
        <v>0.14152560407964374</v>
      </c>
      <c r="C506" s="119">
        <v>16.743473137659226</v>
      </c>
      <c r="D506" s="106">
        <f t="shared" si="81"/>
        <v>16.743473137659226</v>
      </c>
      <c r="E506" s="108">
        <f>_xlfn.NORM.INV(A506,$B$104,$B$106)</f>
        <v>0.14152560407964374</v>
      </c>
      <c r="F506" s="122" t="b">
        <f t="shared" si="82"/>
        <v>1</v>
      </c>
      <c r="G506" s="101"/>
      <c r="I506" s="101"/>
    </row>
    <row r="507" spans="1:9" x14ac:dyDescent="0.55000000000000004">
      <c r="A507" s="104">
        <v>2.4041879093147922E-2</v>
      </c>
      <c r="B507" s="118">
        <v>2.3372560694664146E-3</v>
      </c>
      <c r="C507" s="119">
        <v>-28.253367346588025</v>
      </c>
      <c r="D507" s="106">
        <f t="shared" si="81"/>
        <v>0</v>
      </c>
      <c r="E507" s="108">
        <f>_xlfn.NORM.INV(A507,$B$104,$B$106)</f>
        <v>2.3372560694664146E-3</v>
      </c>
      <c r="F507" s="122" t="b">
        <f t="shared" si="82"/>
        <v>1</v>
      </c>
      <c r="G507" s="101"/>
      <c r="I507" s="101"/>
    </row>
    <row r="508" spans="1:9" x14ac:dyDescent="0.55000000000000004">
      <c r="A508" s="104">
        <v>0.71498668046994385</v>
      </c>
      <c r="B508" s="118">
        <v>0.25680122660531396</v>
      </c>
      <c r="C508" s="119">
        <v>54.009802343108312</v>
      </c>
      <c r="D508" s="106">
        <f t="shared" si="81"/>
        <v>54.009802343108312</v>
      </c>
      <c r="E508" s="108">
        <f>_xlfn.NORM.INV(A508,$B$104,$B$106)</f>
        <v>0.25680122660531396</v>
      </c>
      <c r="F508" s="122" t="b">
        <f t="shared" si="82"/>
        <v>1</v>
      </c>
      <c r="G508" s="101"/>
      <c r="I508" s="101"/>
    </row>
    <row r="509" spans="1:9" x14ac:dyDescent="0.55000000000000004">
      <c r="A509" s="104">
        <v>0.55211057462078017</v>
      </c>
      <c r="B509" s="118">
        <v>0.21309955207968703</v>
      </c>
      <c r="C509" s="119">
        <v>39.881915162635821</v>
      </c>
      <c r="D509" s="106">
        <f t="shared" si="81"/>
        <v>39.881915162635821</v>
      </c>
      <c r="E509" s="108">
        <f>_xlfn.NORM.INV(A509,$B$104,$B$106)</f>
        <v>0.21309955207968703</v>
      </c>
      <c r="F509" s="122" t="b">
        <f t="shared" si="82"/>
        <v>1</v>
      </c>
      <c r="G509" s="101"/>
      <c r="I509" s="101"/>
    </row>
    <row r="510" spans="1:9" x14ac:dyDescent="0.55000000000000004">
      <c r="A510" s="104">
        <v>0.22153155756488485</v>
      </c>
      <c r="B510" s="118">
        <v>0.12329690516418942</v>
      </c>
      <c r="C510" s="119">
        <v>10.850495247914504</v>
      </c>
      <c r="D510" s="106">
        <f t="shared" si="81"/>
        <v>10.850495247914504</v>
      </c>
      <c r="E510" s="108">
        <f>_xlfn.NORM.INV(A510,$B$104,$B$106)</f>
        <v>0.12329690516418942</v>
      </c>
      <c r="F510" s="122" t="b">
        <f t="shared" si="82"/>
        <v>1</v>
      </c>
      <c r="G510" s="101"/>
      <c r="I510" s="101"/>
    </row>
    <row r="511" spans="1:9" x14ac:dyDescent="0.55000000000000004">
      <c r="A511" s="104">
        <v>0.52897768680732526</v>
      </c>
      <c r="B511" s="118">
        <v>0.20727002791799681</v>
      </c>
      <c r="C511" s="119">
        <v>37.997345279074459</v>
      </c>
      <c r="D511" s="106">
        <f t="shared" si="81"/>
        <v>37.997345279074459</v>
      </c>
      <c r="E511" s="108">
        <f>_xlfn.NORM.INV(A511,$B$104,$B$106)</f>
        <v>0.20727002791799681</v>
      </c>
      <c r="F511" s="122" t="b">
        <f t="shared" si="82"/>
        <v>1</v>
      </c>
      <c r="G511" s="101"/>
      <c r="I511" s="101"/>
    </row>
    <row r="512" spans="1:9" x14ac:dyDescent="0.55000000000000004">
      <c r="A512" s="104">
        <v>0.9326017415686837</v>
      </c>
      <c r="B512" s="118">
        <v>0.34954520048645243</v>
      </c>
      <c r="C512" s="119">
        <v>83.992095101548443</v>
      </c>
      <c r="D512" s="106">
        <f t="shared" si="81"/>
        <v>83.992095101548443</v>
      </c>
      <c r="E512" s="108">
        <f>_xlfn.NORM.INV(A512,$B$104,$B$106)</f>
        <v>0.34954520048645243</v>
      </c>
      <c r="F512" s="122" t="b">
        <f t="shared" si="82"/>
        <v>1</v>
      </c>
      <c r="G512" s="101"/>
      <c r="I512" s="101"/>
    </row>
    <row r="513" spans="1:9" x14ac:dyDescent="0.55000000000000004">
      <c r="A513" s="104">
        <v>0.47375463630296222</v>
      </c>
      <c r="B513" s="118">
        <v>0.19341651028770257</v>
      </c>
      <c r="C513" s="119">
        <v>33.518776980307976</v>
      </c>
      <c r="D513" s="106">
        <f t="shared" si="81"/>
        <v>33.518776980307976</v>
      </c>
      <c r="E513" s="108">
        <f>_xlfn.NORM.INV(A513,$B$104,$B$106)</f>
        <v>0.19341651028770257</v>
      </c>
      <c r="F513" s="122" t="b">
        <f t="shared" si="82"/>
        <v>1</v>
      </c>
      <c r="G513" s="101"/>
      <c r="I513" s="101"/>
    </row>
    <row r="514" spans="1:9" x14ac:dyDescent="0.55000000000000004">
      <c r="A514" s="104">
        <v>0.83597133844476856</v>
      </c>
      <c r="B514" s="118">
        <v>0.29780343746983029</v>
      </c>
      <c r="C514" s="119">
        <v>67.265006303408256</v>
      </c>
      <c r="D514" s="106">
        <f t="shared" si="81"/>
        <v>67.265006303408256</v>
      </c>
      <c r="E514" s="108">
        <f>_xlfn.NORM.INV(A514,$B$104,$B$106)</f>
        <v>0.29780343746983029</v>
      </c>
      <c r="F514" s="122" t="b">
        <f t="shared" si="82"/>
        <v>1</v>
      </c>
      <c r="G514" s="101"/>
      <c r="I514" s="101"/>
    </row>
    <row r="515" spans="1:9" x14ac:dyDescent="0.55000000000000004">
      <c r="A515" s="104">
        <v>0.85421428754449091</v>
      </c>
      <c r="B515" s="118">
        <v>0.30546806052381581</v>
      </c>
      <c r="C515" s="119">
        <v>69.742827370059985</v>
      </c>
      <c r="D515" s="106">
        <f t="shared" si="81"/>
        <v>69.742827370059985</v>
      </c>
      <c r="E515" s="108">
        <f>_xlfn.NORM.INV(A515,$B$104,$B$106)</f>
        <v>0.30546806052381581</v>
      </c>
      <c r="F515" s="122" t="b">
        <f t="shared" si="82"/>
        <v>1</v>
      </c>
      <c r="G515" s="101"/>
      <c r="I515" s="101"/>
    </row>
    <row r="516" spans="1:9" x14ac:dyDescent="0.55000000000000004">
      <c r="A516" s="104">
        <v>0.88166925335419433</v>
      </c>
      <c r="B516" s="118">
        <v>0.31833726459697387</v>
      </c>
      <c r="C516" s="119">
        <v>73.90318656044839</v>
      </c>
      <c r="D516" s="106">
        <f t="shared" si="81"/>
        <v>73.90318656044839</v>
      </c>
      <c r="E516" s="108">
        <f>_xlfn.NORM.INV(A516,$B$104,$B$106)</f>
        <v>0.31833726459697387</v>
      </c>
      <c r="F516" s="122" t="b">
        <f t="shared" si="82"/>
        <v>1</v>
      </c>
      <c r="G516" s="101"/>
      <c r="I516" s="101"/>
    </row>
    <row r="517" spans="1:9" x14ac:dyDescent="0.55000000000000004">
      <c r="A517" s="104">
        <v>0.78177909000074719</v>
      </c>
      <c r="B517" s="118">
        <v>0.27782157724993439</v>
      </c>
      <c r="C517" s="119">
        <v>60.805266032423532</v>
      </c>
      <c r="D517" s="106">
        <f t="shared" si="81"/>
        <v>60.805266032423532</v>
      </c>
      <c r="E517" s="108">
        <f>_xlfn.NORM.INV(A517,$B$104,$B$106)</f>
        <v>0.27782157724993439</v>
      </c>
      <c r="F517" s="122" t="b">
        <f t="shared" si="82"/>
        <v>1</v>
      </c>
      <c r="G517" s="101"/>
      <c r="I517" s="101"/>
    </row>
    <row r="518" spans="1:9" x14ac:dyDescent="0.55000000000000004">
      <c r="A518" s="104">
        <v>0.92158095707249588</v>
      </c>
      <c r="B518" s="118">
        <v>0.34157862865628286</v>
      </c>
      <c r="C518" s="119">
        <v>81.416659966545382</v>
      </c>
      <c r="D518" s="106">
        <f t="shared" si="81"/>
        <v>81.416659966545382</v>
      </c>
      <c r="E518" s="108">
        <f>_xlfn.NORM.INV(A518,$B$104,$B$106)</f>
        <v>0.34157862865628286</v>
      </c>
      <c r="F518" s="122" t="b">
        <f t="shared" si="82"/>
        <v>1</v>
      </c>
      <c r="G518" s="101"/>
      <c r="I518" s="101"/>
    </row>
    <row r="519" spans="1:9" x14ac:dyDescent="0.55000000000000004">
      <c r="A519" s="104">
        <v>0.96754584131520538</v>
      </c>
      <c r="B519" s="118">
        <v>0.38458890469183643</v>
      </c>
      <c r="C519" s="119">
        <v>95.321031687472328</v>
      </c>
      <c r="D519" s="106">
        <f t="shared" si="81"/>
        <v>95.321031687472328</v>
      </c>
      <c r="E519" s="108">
        <f>_xlfn.NORM.INV(A519,$B$104,$B$106)</f>
        <v>0.38458890469183643</v>
      </c>
      <c r="F519" s="122" t="b">
        <f t="shared" si="82"/>
        <v>1</v>
      </c>
      <c r="G519" s="101"/>
      <c r="I519" s="101"/>
    </row>
    <row r="520" spans="1:9" x14ac:dyDescent="0.55000000000000004">
      <c r="A520" s="104">
        <v>0.55986329989572992</v>
      </c>
      <c r="B520" s="118">
        <v>0.21506226410148527</v>
      </c>
      <c r="C520" s="119">
        <v>40.516421146965158</v>
      </c>
      <c r="D520" s="106">
        <f t="shared" si="81"/>
        <v>40.516421146965158</v>
      </c>
      <c r="E520" s="108">
        <f>_xlfn.NORM.INV(A520,$B$104,$B$106)</f>
        <v>0.21506226410148527</v>
      </c>
      <c r="F520" s="122" t="b">
        <f t="shared" si="82"/>
        <v>1</v>
      </c>
      <c r="G520" s="101"/>
      <c r="I520" s="101"/>
    </row>
    <row r="521" spans="1:9" x14ac:dyDescent="0.55000000000000004">
      <c r="A521" s="104">
        <v>0.43837894328123483</v>
      </c>
      <c r="B521" s="118">
        <v>0.18449195401148413</v>
      </c>
      <c r="C521" s="119">
        <v>30.633644417887403</v>
      </c>
      <c r="D521" s="106">
        <f t="shared" si="81"/>
        <v>30.633644417887403</v>
      </c>
      <c r="E521" s="108">
        <f>_xlfn.NORM.INV(A521,$B$104,$B$106)</f>
        <v>0.18449195401148413</v>
      </c>
      <c r="F521" s="122" t="b">
        <f t="shared" si="82"/>
        <v>1</v>
      </c>
      <c r="G521" s="101"/>
      <c r="I521" s="101"/>
    </row>
    <row r="522" spans="1:9" x14ac:dyDescent="0.55000000000000004">
      <c r="A522" s="104">
        <v>0.8838037012077482</v>
      </c>
      <c r="B522" s="118">
        <v>0.31942182715451717</v>
      </c>
      <c r="C522" s="119">
        <v>74.253804188250058</v>
      </c>
      <c r="D522" s="106">
        <f t="shared" si="81"/>
        <v>74.253804188250058</v>
      </c>
      <c r="E522" s="108">
        <f>_xlfn.NORM.INV(A522,$B$104,$B$106)</f>
        <v>0.31942182715451717</v>
      </c>
      <c r="F522" s="122" t="b">
        <f t="shared" si="82"/>
        <v>1</v>
      </c>
      <c r="G522" s="101"/>
      <c r="I522" s="101"/>
    </row>
    <row r="523" spans="1:9" x14ac:dyDescent="0.55000000000000004">
      <c r="A523" s="104">
        <v>0.89043280742690101</v>
      </c>
      <c r="B523" s="118">
        <v>0.32288331089694433</v>
      </c>
      <c r="C523" s="119">
        <v>75.372833431886335</v>
      </c>
      <c r="D523" s="106">
        <f t="shared" si="81"/>
        <v>75.372833431886335</v>
      </c>
      <c r="E523" s="108">
        <f>_xlfn.NORM.INV(A523,$B$104,$B$106)</f>
        <v>0.32288331089694433</v>
      </c>
      <c r="F523" s="122" t="b">
        <f t="shared" si="82"/>
        <v>1</v>
      </c>
      <c r="G523" s="101"/>
      <c r="I523" s="101"/>
    </row>
    <row r="524" spans="1:9" x14ac:dyDescent="0.55000000000000004">
      <c r="A524" s="104">
        <v>0.6247149007969437</v>
      </c>
      <c r="B524" s="118">
        <v>0.23178876006168</v>
      </c>
      <c r="C524" s="119">
        <v>45.923766527098955</v>
      </c>
      <c r="D524" s="106">
        <f t="shared" si="81"/>
        <v>45.923766527098955</v>
      </c>
      <c r="E524" s="108">
        <f>_xlfn.NORM.INV(A524,$B$104,$B$106)</f>
        <v>0.23178876006168</v>
      </c>
      <c r="F524" s="122" t="b">
        <f t="shared" si="82"/>
        <v>1</v>
      </c>
      <c r="G524" s="101"/>
      <c r="I524" s="101"/>
    </row>
    <row r="525" spans="1:9" x14ac:dyDescent="0.55000000000000004">
      <c r="A525" s="104">
        <v>0.21439407129802734</v>
      </c>
      <c r="B525" s="118">
        <v>0.12087328996593036</v>
      </c>
      <c r="C525" s="119">
        <v>10.066988380922401</v>
      </c>
      <c r="D525" s="106">
        <f t="shared" si="81"/>
        <v>10.066988380922401</v>
      </c>
      <c r="E525" s="108">
        <f>_xlfn.NORM.INV(A525,$B$104,$B$106)</f>
        <v>0.12087328996593036</v>
      </c>
      <c r="F525" s="122" t="b">
        <f t="shared" si="82"/>
        <v>1</v>
      </c>
      <c r="G525" s="101"/>
      <c r="I525" s="101"/>
    </row>
    <row r="526" spans="1:9" x14ac:dyDescent="0.55000000000000004">
      <c r="A526" s="104">
        <v>0.58277387664746239</v>
      </c>
      <c r="B526" s="118">
        <v>0.2208994865688611</v>
      </c>
      <c r="C526" s="119">
        <v>42.403479740521917</v>
      </c>
      <c r="D526" s="106">
        <f t="shared" si="81"/>
        <v>42.403479740521917</v>
      </c>
      <c r="E526" s="108">
        <f>_xlfn.NORM.INV(A526,$B$104,$B$106)</f>
        <v>0.2208994865688611</v>
      </c>
      <c r="F526" s="122" t="b">
        <f t="shared" si="82"/>
        <v>1</v>
      </c>
      <c r="G526" s="101"/>
      <c r="I526" s="101"/>
    </row>
    <row r="527" spans="1:9" x14ac:dyDescent="0.55000000000000004">
      <c r="A527" s="104">
        <v>0.40943385286611955</v>
      </c>
      <c r="B527" s="118">
        <v>0.17709984426940731</v>
      </c>
      <c r="C527" s="119">
        <v>28.243921516068347</v>
      </c>
      <c r="D527" s="106">
        <f t="shared" si="81"/>
        <v>28.243921516068347</v>
      </c>
      <c r="E527" s="108">
        <f>_xlfn.NORM.INV(A527,$B$104,$B$106)</f>
        <v>0.17709984426940731</v>
      </c>
      <c r="F527" s="122" t="b">
        <f t="shared" si="82"/>
        <v>1</v>
      </c>
      <c r="G527" s="101"/>
      <c r="I527" s="101"/>
    </row>
    <row r="528" spans="1:9" x14ac:dyDescent="0.55000000000000004">
      <c r="A528" s="104">
        <v>0.12291751775690662</v>
      </c>
      <c r="B528" s="118">
        <v>8.3947478934448164E-2</v>
      </c>
      <c r="C528" s="119">
        <v>-1.8703961235159312</v>
      </c>
      <c r="D528" s="106">
        <f t="shared" si="81"/>
        <v>0</v>
      </c>
      <c r="E528" s="108">
        <f>_xlfn.NORM.INV(A528,$B$104,$B$106)</f>
        <v>8.3947478934448164E-2</v>
      </c>
      <c r="F528" s="122" t="b">
        <f t="shared" si="82"/>
        <v>1</v>
      </c>
      <c r="G528" s="101"/>
      <c r="I528" s="101"/>
    </row>
    <row r="529" spans="1:9" x14ac:dyDescent="0.55000000000000004">
      <c r="A529" s="104">
        <v>0.37076647631376125</v>
      </c>
      <c r="B529" s="118">
        <v>0.16701760010711295</v>
      </c>
      <c r="C529" s="119">
        <v>24.984531353173242</v>
      </c>
      <c r="D529" s="106">
        <f t="shared" si="81"/>
        <v>24.984531353173242</v>
      </c>
      <c r="E529" s="108">
        <f>_xlfn.NORM.INV(A529,$B$104,$B$106)</f>
        <v>0.16701760010711295</v>
      </c>
      <c r="F529" s="122" t="b">
        <f t="shared" si="82"/>
        <v>1</v>
      </c>
      <c r="G529" s="101"/>
      <c r="I529" s="101"/>
    </row>
    <row r="530" spans="1:9" x14ac:dyDescent="0.55000000000000004">
      <c r="A530" s="104">
        <v>0.93988643872294808</v>
      </c>
      <c r="B530" s="118">
        <v>0.35538209888774164</v>
      </c>
      <c r="C530" s="119">
        <v>85.879048930947732</v>
      </c>
      <c r="D530" s="106">
        <f t="shared" si="81"/>
        <v>85.879048930947732</v>
      </c>
      <c r="E530" s="108">
        <f>_xlfn.NORM.INV(A530,$B$104,$B$106)</f>
        <v>0.35538209888774164</v>
      </c>
      <c r="F530" s="122" t="b">
        <f t="shared" si="82"/>
        <v>1</v>
      </c>
      <c r="G530" s="101"/>
      <c r="I530" s="101"/>
    </row>
    <row r="531" spans="1:9" x14ac:dyDescent="0.55000000000000004">
      <c r="A531" s="104">
        <v>0.55613737619383652</v>
      </c>
      <c r="B531" s="118">
        <v>0.214118316199641</v>
      </c>
      <c r="C531" s="119">
        <v>40.21126145671851</v>
      </c>
      <c r="D531" s="106">
        <f t="shared" si="81"/>
        <v>40.21126145671851</v>
      </c>
      <c r="E531" s="108">
        <f>_xlfn.NORM.INV(A531,$B$104,$B$106)</f>
        <v>0.214118316199641</v>
      </c>
      <c r="F531" s="122" t="b">
        <f t="shared" si="82"/>
        <v>1</v>
      </c>
      <c r="G531" s="101"/>
      <c r="I531" s="101"/>
    </row>
    <row r="532" spans="1:9" x14ac:dyDescent="0.55000000000000004">
      <c r="A532" s="104">
        <v>0.90591297090905332</v>
      </c>
      <c r="B532" s="118">
        <v>0.33159999537816065</v>
      </c>
      <c r="C532" s="119">
        <v>78.190765153614379</v>
      </c>
      <c r="D532" s="106">
        <f t="shared" si="81"/>
        <v>78.190765153614379</v>
      </c>
      <c r="E532" s="108">
        <f>_xlfn.NORM.INV(A532,$B$104,$B$106)</f>
        <v>0.33159999537816065</v>
      </c>
      <c r="F532" s="122" t="b">
        <f t="shared" si="82"/>
        <v>1</v>
      </c>
      <c r="G532" s="101"/>
      <c r="I532" s="101"/>
    </row>
    <row r="533" spans="1:9" x14ac:dyDescent="0.55000000000000004">
      <c r="A533" s="104">
        <v>0.14199691127794467</v>
      </c>
      <c r="B533" s="118">
        <v>9.2860936637369274E-2</v>
      </c>
      <c r="C533" s="119">
        <v>1.0111484896301344</v>
      </c>
      <c r="D533" s="106">
        <f t="shared" si="81"/>
        <v>1.0111484896301344</v>
      </c>
      <c r="E533" s="108">
        <f>_xlfn.NORM.INV(A533,$B$104,$B$106)</f>
        <v>9.2860936637369274E-2</v>
      </c>
      <c r="F533" s="122" t="b">
        <f t="shared" si="82"/>
        <v>1</v>
      </c>
      <c r="G533" s="101"/>
      <c r="I533" s="101"/>
    </row>
    <row r="534" spans="1:9" x14ac:dyDescent="0.55000000000000004">
      <c r="A534" s="104">
        <v>0.51471879603059401</v>
      </c>
      <c r="B534" s="118">
        <v>0.20369029244807738</v>
      </c>
      <c r="C534" s="119">
        <v>36.840087590349043</v>
      </c>
      <c r="D534" s="106">
        <f t="shared" si="81"/>
        <v>36.840087590349043</v>
      </c>
      <c r="E534" s="108">
        <f>_xlfn.NORM.INV(A534,$B$104,$B$106)</f>
        <v>0.20369029244807738</v>
      </c>
      <c r="F534" s="122" t="b">
        <f t="shared" si="82"/>
        <v>1</v>
      </c>
      <c r="G534" s="101"/>
      <c r="I534" s="101"/>
    </row>
    <row r="535" spans="1:9" x14ac:dyDescent="0.55000000000000004">
      <c r="A535" s="104">
        <v>0.29359238005699861</v>
      </c>
      <c r="B535" s="118">
        <v>0.14570798186854636</v>
      </c>
      <c r="C535" s="119">
        <v>18.095553170955913</v>
      </c>
      <c r="D535" s="106">
        <f t="shared" si="81"/>
        <v>18.095553170955913</v>
      </c>
      <c r="E535" s="108">
        <f>_xlfn.NORM.INV(A535,$B$104,$B$106)</f>
        <v>0.14570798186854636</v>
      </c>
      <c r="F535" s="122" t="b">
        <f t="shared" si="82"/>
        <v>1</v>
      </c>
      <c r="G535" s="101"/>
      <c r="I535" s="101"/>
    </row>
    <row r="536" spans="1:9" x14ac:dyDescent="0.55000000000000004">
      <c r="A536" s="104">
        <v>6.5299734560112732E-2</v>
      </c>
      <c r="B536" s="118">
        <v>4.8825784133507327E-2</v>
      </c>
      <c r="C536" s="119">
        <v>-13.224545526731758</v>
      </c>
      <c r="D536" s="106">
        <f t="shared" si="81"/>
        <v>0</v>
      </c>
      <c r="E536" s="108">
        <f>_xlfn.NORM.INV(A536,$B$104,$B$106)</f>
        <v>4.8825784133507327E-2</v>
      </c>
      <c r="F536" s="122" t="b">
        <f t="shared" si="82"/>
        <v>1</v>
      </c>
      <c r="G536" s="101"/>
      <c r="I536" s="101"/>
    </row>
    <row r="537" spans="1:9" x14ac:dyDescent="0.55000000000000004">
      <c r="A537" s="104">
        <v>0.67322277360587746</v>
      </c>
      <c r="B537" s="118">
        <v>0.24488297821178698</v>
      </c>
      <c r="C537" s="119">
        <v>50.156868318947332</v>
      </c>
      <c r="D537" s="106">
        <f t="shared" si="81"/>
        <v>50.156868318947332</v>
      </c>
      <c r="E537" s="108">
        <f>_xlfn.NORM.INV(A537,$B$104,$B$106)</f>
        <v>0.24488297821178698</v>
      </c>
      <c r="F537" s="122" t="b">
        <f t="shared" si="82"/>
        <v>1</v>
      </c>
      <c r="G537" s="101"/>
      <c r="I537" s="101"/>
    </row>
    <row r="538" spans="1:9" x14ac:dyDescent="0.55000000000000004">
      <c r="A538" s="104">
        <v>0.67564226221140444</v>
      </c>
      <c r="B538" s="118">
        <v>0.24555473991784416</v>
      </c>
      <c r="C538" s="119">
        <v>50.374035594534732</v>
      </c>
      <c r="D538" s="106">
        <f t="shared" si="81"/>
        <v>50.374035594534732</v>
      </c>
      <c r="E538" s="108">
        <f>_xlfn.NORM.INV(A538,$B$104,$B$106)</f>
        <v>0.24555473991784416</v>
      </c>
      <c r="F538" s="122" t="b">
        <f t="shared" si="82"/>
        <v>1</v>
      </c>
      <c r="G538" s="101"/>
      <c r="I538" s="101"/>
    </row>
    <row r="539" spans="1:9" x14ac:dyDescent="0.55000000000000004">
      <c r="A539" s="104">
        <v>0.33356970611435655</v>
      </c>
      <c r="B539" s="118">
        <v>0.15699227003104929</v>
      </c>
      <c r="C539" s="119">
        <v>21.743540388889528</v>
      </c>
      <c r="D539" s="106">
        <f t="shared" si="81"/>
        <v>21.743540388889528</v>
      </c>
      <c r="E539" s="108">
        <f>_xlfn.NORM.INV(A539,$B$104,$B$106)</f>
        <v>0.15699227003104929</v>
      </c>
      <c r="F539" s="122" t="b">
        <f t="shared" si="82"/>
        <v>1</v>
      </c>
      <c r="G539" s="101"/>
      <c r="I539" s="101"/>
    </row>
    <row r="540" spans="1:9" x14ac:dyDescent="0.55000000000000004">
      <c r="A540" s="104">
        <v>0.8797041732703611</v>
      </c>
      <c r="B540" s="118">
        <v>0.31735092405573961</v>
      </c>
      <c r="C540" s="119">
        <v>73.58432216819466</v>
      </c>
      <c r="D540" s="106">
        <f t="shared" si="81"/>
        <v>73.58432216819466</v>
      </c>
      <c r="E540" s="108">
        <f>_xlfn.NORM.INV(A540,$B$104,$B$106)</f>
        <v>0.31735092405573961</v>
      </c>
      <c r="F540" s="122" t="b">
        <f t="shared" si="82"/>
        <v>1</v>
      </c>
      <c r="G540" s="101"/>
      <c r="I540" s="101"/>
    </row>
    <row r="541" spans="1:9" x14ac:dyDescent="0.55000000000000004">
      <c r="A541" s="104">
        <v>0.52547094416046902</v>
      </c>
      <c r="B541" s="118">
        <v>0.20638896272270646</v>
      </c>
      <c r="C541" s="119">
        <v>37.712514324361166</v>
      </c>
      <c r="D541" s="106">
        <f t="shared" si="81"/>
        <v>37.712514324361166</v>
      </c>
      <c r="E541" s="108">
        <f>_xlfn.NORM.INV(A541,$B$104,$B$106)</f>
        <v>0.20638896272270646</v>
      </c>
      <c r="F541" s="122" t="b">
        <f t="shared" si="82"/>
        <v>1</v>
      </c>
      <c r="G541" s="101"/>
      <c r="I541" s="101"/>
    </row>
    <row r="542" spans="1:9" x14ac:dyDescent="0.55000000000000004">
      <c r="A542" s="104">
        <v>0.99366367977285597</v>
      </c>
      <c r="B542" s="118">
        <v>0.44928386900158368</v>
      </c>
      <c r="C542" s="119">
        <v>116.23563431618457</v>
      </c>
      <c r="D542" s="106">
        <f t="shared" si="81"/>
        <v>116.23563431618457</v>
      </c>
      <c r="E542" s="108">
        <f>_xlfn.NORM.INV(A542,$B$104,$B$106)</f>
        <v>0.44928386900158368</v>
      </c>
      <c r="F542" s="122" t="b">
        <f t="shared" si="82"/>
        <v>1</v>
      </c>
      <c r="G542" s="101"/>
      <c r="I542" s="101"/>
    </row>
    <row r="543" spans="1:9" x14ac:dyDescent="0.55000000000000004">
      <c r="A543" s="104">
        <v>0.17053726988734441</v>
      </c>
      <c r="B543" s="118">
        <v>0.1047955747876809</v>
      </c>
      <c r="C543" s="119">
        <v>4.8693809980547353</v>
      </c>
      <c r="D543" s="106">
        <f t="shared" si="81"/>
        <v>4.8693809980547353</v>
      </c>
      <c r="E543" s="108">
        <f>_xlfn.NORM.INV(A543,$B$104,$B$106)</f>
        <v>0.1047955747876809</v>
      </c>
      <c r="F543" s="122" t="b">
        <f t="shared" si="82"/>
        <v>1</v>
      </c>
      <c r="G543" s="101"/>
      <c r="I543" s="101"/>
    </row>
    <row r="544" spans="1:9" x14ac:dyDescent="0.55000000000000004">
      <c r="A544" s="104">
        <v>0.94485293474568399</v>
      </c>
      <c r="B544" s="118">
        <v>0.35968725017375658</v>
      </c>
      <c r="C544" s="119">
        <v>87.270819208034439</v>
      </c>
      <c r="D544" s="106">
        <f t="shared" si="81"/>
        <v>87.270819208034439</v>
      </c>
      <c r="E544" s="108">
        <f>_xlfn.NORM.INV(A544,$B$104,$B$106)</f>
        <v>0.35968725017375658</v>
      </c>
      <c r="F544" s="122" t="b">
        <f t="shared" si="82"/>
        <v>1</v>
      </c>
      <c r="G544" s="101"/>
      <c r="I544" s="101"/>
    </row>
    <row r="545" spans="1:9" x14ac:dyDescent="0.55000000000000004">
      <c r="A545" s="104">
        <v>0.46247684537956257</v>
      </c>
      <c r="B545" s="118">
        <v>0.19058042877485046</v>
      </c>
      <c r="C545" s="119">
        <v>32.601927910263711</v>
      </c>
      <c r="D545" s="106">
        <f t="shared" si="81"/>
        <v>32.601927910263711</v>
      </c>
      <c r="E545" s="108">
        <f>_xlfn.NORM.INV(A545,$B$104,$B$106)</f>
        <v>0.19058042877485046</v>
      </c>
      <c r="F545" s="122" t="b">
        <f t="shared" si="82"/>
        <v>1</v>
      </c>
      <c r="G545" s="101"/>
      <c r="I545" s="101"/>
    </row>
    <row r="546" spans="1:9" x14ac:dyDescent="0.55000000000000004">
      <c r="A546" s="104">
        <v>0.39383870515227393</v>
      </c>
      <c r="B546" s="118">
        <v>0.17306721601358507</v>
      </c>
      <c r="C546" s="119">
        <v>26.940252545543363</v>
      </c>
      <c r="D546" s="106">
        <f t="shared" si="81"/>
        <v>26.940252545543363</v>
      </c>
      <c r="E546" s="108">
        <f>_xlfn.NORM.INV(A546,$B$104,$B$106)</f>
        <v>0.17306721601358507</v>
      </c>
      <c r="F546" s="122" t="b">
        <f t="shared" si="82"/>
        <v>1</v>
      </c>
      <c r="G546" s="101"/>
      <c r="I546" s="101"/>
    </row>
    <row r="547" spans="1:9" x14ac:dyDescent="0.55000000000000004">
      <c r="A547" s="104">
        <v>0.82306309621999507</v>
      </c>
      <c r="B547" s="118">
        <v>0.29271015575189779</v>
      </c>
      <c r="C547" s="119">
        <v>65.618449042836545</v>
      </c>
      <c r="D547" s="106">
        <f t="shared" si="81"/>
        <v>65.618449042836545</v>
      </c>
      <c r="E547" s="108">
        <f>_xlfn.NORM.INV(A547,$B$104,$B$106)</f>
        <v>0.29271015575189779</v>
      </c>
      <c r="F547" s="122" t="b">
        <f t="shared" si="82"/>
        <v>1</v>
      </c>
      <c r="G547" s="101"/>
      <c r="I547" s="101"/>
    </row>
    <row r="548" spans="1:9" x14ac:dyDescent="0.55000000000000004">
      <c r="A548" s="104">
        <v>0.67448777933820114</v>
      </c>
      <c r="B548" s="118">
        <v>0.24523394761027958</v>
      </c>
      <c r="C548" s="119">
        <v>50.270329785115983</v>
      </c>
      <c r="D548" s="106">
        <f t="shared" si="81"/>
        <v>50.270329785115983</v>
      </c>
      <c r="E548" s="108">
        <f>_xlfn.NORM.INV(A548,$B$104,$B$106)</f>
        <v>0.24523394761027958</v>
      </c>
      <c r="F548" s="122" t="b">
        <f t="shared" si="82"/>
        <v>1</v>
      </c>
      <c r="G548" s="101"/>
      <c r="I548" s="101"/>
    </row>
    <row r="549" spans="1:9" x14ac:dyDescent="0.55000000000000004">
      <c r="A549" s="104">
        <v>0.1747927720447775</v>
      </c>
      <c r="B549" s="118">
        <v>0.10646064973310342</v>
      </c>
      <c r="C549" s="119">
        <v>5.4076668013176334</v>
      </c>
      <c r="D549" s="106">
        <f t="shared" si="81"/>
        <v>5.4076668013176334</v>
      </c>
      <c r="E549" s="108">
        <f>_xlfn.NORM.INV(A549,$B$104,$B$106)</f>
        <v>0.10646064973310342</v>
      </c>
      <c r="F549" s="122" t="b">
        <f t="shared" si="82"/>
        <v>1</v>
      </c>
      <c r="G549" s="101"/>
      <c r="I549" s="101"/>
    </row>
    <row r="550" spans="1:9" x14ac:dyDescent="0.55000000000000004">
      <c r="A550" s="104">
        <v>0.76932323967859217</v>
      </c>
      <c r="B550" s="118">
        <v>0.27366199150778542</v>
      </c>
      <c r="C550" s="119">
        <v>59.460554217133208</v>
      </c>
      <c r="D550" s="106">
        <f t="shared" si="81"/>
        <v>59.460554217133208</v>
      </c>
      <c r="E550" s="108">
        <f>_xlfn.NORM.INV(A550,$B$104,$B$106)</f>
        <v>0.27366199150778542</v>
      </c>
      <c r="F550" s="122" t="b">
        <f t="shared" si="82"/>
        <v>1</v>
      </c>
      <c r="G550" s="101"/>
      <c r="I550" s="101"/>
    </row>
    <row r="551" spans="1:9" x14ac:dyDescent="0.55000000000000004">
      <c r="A551" s="104">
        <v>0.94569931773347982</v>
      </c>
      <c r="B551" s="118">
        <v>0.36045114414408608</v>
      </c>
      <c r="C551" s="119">
        <v>87.517771022760186</v>
      </c>
      <c r="D551" s="106">
        <f t="shared" si="81"/>
        <v>87.517771022760186</v>
      </c>
      <c r="E551" s="108">
        <f>_xlfn.NORM.INV(A551,$B$104,$B$106)</f>
        <v>0.36045114414408608</v>
      </c>
      <c r="F551" s="122" t="b">
        <f t="shared" si="82"/>
        <v>1</v>
      </c>
      <c r="G551" s="101"/>
      <c r="I551" s="101"/>
    </row>
    <row r="552" spans="1:9" x14ac:dyDescent="0.55000000000000004">
      <c r="A552" s="104">
        <v>0.85266009772265028</v>
      </c>
      <c r="B552" s="118">
        <v>0.30479105859102024</v>
      </c>
      <c r="C552" s="119">
        <v>69.523966032792714</v>
      </c>
      <c r="D552" s="106">
        <f t="shared" si="81"/>
        <v>69.523966032792714</v>
      </c>
      <c r="E552" s="108">
        <f>_xlfn.NORM.INV(A552,$B$104,$B$106)</f>
        <v>0.30479105859102024</v>
      </c>
      <c r="F552" s="122" t="b">
        <f t="shared" si="82"/>
        <v>1</v>
      </c>
      <c r="G552" s="101"/>
      <c r="I552" s="101"/>
    </row>
    <row r="553" spans="1:9" x14ac:dyDescent="0.55000000000000004">
      <c r="A553" s="104">
        <v>5.3099529790615274E-2</v>
      </c>
      <c r="B553" s="118">
        <v>3.8448428332595097E-2</v>
      </c>
      <c r="C553" s="119">
        <v>-16.579339446606301</v>
      </c>
      <c r="D553" s="106">
        <f t="shared" si="81"/>
        <v>0</v>
      </c>
      <c r="E553" s="108">
        <f>_xlfn.NORM.INV(A553,$B$104,$B$106)</f>
        <v>3.8448428332595097E-2</v>
      </c>
      <c r="F553" s="122" t="b">
        <f t="shared" si="82"/>
        <v>1</v>
      </c>
      <c r="G553" s="101"/>
      <c r="I553" s="101"/>
    </row>
    <row r="554" spans="1:9" x14ac:dyDescent="0.55000000000000004">
      <c r="A554" s="104">
        <v>0.78526192438480202</v>
      </c>
      <c r="B554" s="118">
        <v>0.27900883873817633</v>
      </c>
      <c r="C554" s="119">
        <v>61.189084193665046</v>
      </c>
      <c r="D554" s="106">
        <f t="shared" si="81"/>
        <v>61.189084193665046</v>
      </c>
      <c r="E554" s="108">
        <f>_xlfn.NORM.INV(A554,$B$104,$B$106)</f>
        <v>0.27900883873817633</v>
      </c>
      <c r="F554" s="122" t="b">
        <f t="shared" si="82"/>
        <v>1</v>
      </c>
      <c r="G554" s="101"/>
      <c r="I554" s="101"/>
    </row>
    <row r="555" spans="1:9" x14ac:dyDescent="0.55000000000000004">
      <c r="A555" s="104">
        <v>0.46648530211180828</v>
      </c>
      <c r="B555" s="118">
        <v>0.19158920504600963</v>
      </c>
      <c r="C555" s="119">
        <v>32.928045330339152</v>
      </c>
      <c r="D555" s="106">
        <f t="shared" si="81"/>
        <v>32.928045330339152</v>
      </c>
      <c r="E555" s="108">
        <f>_xlfn.NORM.INV(A555,$B$104,$B$106)</f>
        <v>0.19158920504600963</v>
      </c>
      <c r="F555" s="122" t="b">
        <f t="shared" si="82"/>
        <v>1</v>
      </c>
      <c r="G555" s="101"/>
      <c r="I555" s="101"/>
    </row>
    <row r="556" spans="1:9" x14ac:dyDescent="0.55000000000000004">
      <c r="A556" s="104">
        <v>5.8220885637402686E-2</v>
      </c>
      <c r="B556" s="118">
        <v>4.3011458485415266E-2</v>
      </c>
      <c r="C556" s="119">
        <v>-15.104202031395033</v>
      </c>
      <c r="D556" s="106">
        <f t="shared" si="81"/>
        <v>0</v>
      </c>
      <c r="E556" s="108">
        <f>_xlfn.NORM.INV(A556,$B$104,$B$106)</f>
        <v>4.3011458485415266E-2</v>
      </c>
      <c r="F556" s="122" t="b">
        <f t="shared" si="82"/>
        <v>1</v>
      </c>
      <c r="G556" s="101"/>
      <c r="I556" s="101"/>
    </row>
    <row r="557" spans="1:9" x14ac:dyDescent="0.55000000000000004">
      <c r="A557" s="104">
        <v>5.090132909509526E-2</v>
      </c>
      <c r="B557" s="118">
        <v>3.6382352372679616E-2</v>
      </c>
      <c r="C557" s="119">
        <v>-17.247260948123497</v>
      </c>
      <c r="D557" s="106">
        <f t="shared" si="81"/>
        <v>0</v>
      </c>
      <c r="E557" s="108">
        <f>_xlfn.NORM.INV(A557,$B$104,$B$106)</f>
        <v>3.6382352372679616E-2</v>
      </c>
      <c r="F557" s="122" t="b">
        <f t="shared" si="82"/>
        <v>1</v>
      </c>
      <c r="G557" s="101"/>
      <c r="I557" s="101"/>
    </row>
    <row r="558" spans="1:9" x14ac:dyDescent="0.55000000000000004">
      <c r="A558" s="104">
        <v>0.72051925887882606</v>
      </c>
      <c r="B558" s="118">
        <v>0.25843847533239445</v>
      </c>
      <c r="C558" s="119">
        <v>54.539092480240257</v>
      </c>
      <c r="D558" s="106">
        <f t="shared" si="81"/>
        <v>54.539092480240257</v>
      </c>
      <c r="E558" s="108">
        <f>_xlfn.NORM.INV(A558,$B$104,$B$106)</f>
        <v>0.25843847533239445</v>
      </c>
      <c r="F558" s="122" t="b">
        <f t="shared" si="82"/>
        <v>1</v>
      </c>
      <c r="G558" s="101"/>
      <c r="I558" s="101"/>
    </row>
    <row r="559" spans="1:9" x14ac:dyDescent="0.55000000000000004">
      <c r="A559" s="104">
        <v>0.54092427625188433</v>
      </c>
      <c r="B559" s="118">
        <v>0.21027625262277677</v>
      </c>
      <c r="C559" s="119">
        <v>38.96919827851444</v>
      </c>
      <c r="D559" s="106">
        <f t="shared" si="81"/>
        <v>38.96919827851444</v>
      </c>
      <c r="E559" s="108">
        <f>_xlfn.NORM.INV(A559,$B$104,$B$106)</f>
        <v>0.21027625262277677</v>
      </c>
      <c r="F559" s="122" t="b">
        <f t="shared" si="82"/>
        <v>1</v>
      </c>
      <c r="G559" s="101"/>
      <c r="I559" s="101"/>
    </row>
    <row r="560" spans="1:9" x14ac:dyDescent="0.55000000000000004">
      <c r="A560" s="104">
        <v>0.98361008187184429</v>
      </c>
      <c r="B560" s="118">
        <v>0.4134769579954678</v>
      </c>
      <c r="C560" s="119">
        <v>104.6599680638771</v>
      </c>
      <c r="D560" s="106">
        <f t="shared" si="81"/>
        <v>104.6599680638771</v>
      </c>
      <c r="E560" s="108">
        <f>_xlfn.NORM.INV(A560,$B$104,$B$106)</f>
        <v>0.4134769579954678</v>
      </c>
      <c r="F560" s="122" t="b">
        <f t="shared" si="82"/>
        <v>1</v>
      </c>
      <c r="G560" s="101"/>
      <c r="I560" s="101"/>
    </row>
    <row r="561" spans="1:9" x14ac:dyDescent="0.55000000000000004">
      <c r="A561" s="104">
        <v>0.49999795628420785</v>
      </c>
      <c r="B561" s="118">
        <v>0.19999948771642101</v>
      </c>
      <c r="C561" s="119">
        <v>35.646923405681065</v>
      </c>
      <c r="D561" s="106">
        <f t="shared" si="81"/>
        <v>35.646923405681065</v>
      </c>
      <c r="E561" s="108">
        <f>_xlfn.NORM.INV(A561,$B$104,$B$106)</f>
        <v>0.19999948771642101</v>
      </c>
      <c r="F561" s="122" t="b">
        <f t="shared" si="82"/>
        <v>1</v>
      </c>
      <c r="G561" s="101"/>
      <c r="I561" s="101"/>
    </row>
    <row r="562" spans="1:9" x14ac:dyDescent="0.55000000000000004">
      <c r="A562" s="104">
        <v>0.44628656145934043</v>
      </c>
      <c r="B562" s="118">
        <v>0.18649509875489167</v>
      </c>
      <c r="C562" s="119">
        <v>31.281221501562378</v>
      </c>
      <c r="D562" s="106">
        <f t="shared" ref="D562:D625" si="83">IF(C562&lt;=0,0,C562)</f>
        <v>31.281221501562378</v>
      </c>
      <c r="E562" s="108">
        <f>_xlfn.NORM.INV(A562,$B$104,$B$106)</f>
        <v>0.18649509875489167</v>
      </c>
      <c r="F562" s="122" t="b">
        <f t="shared" si="82"/>
        <v>1</v>
      </c>
      <c r="G562" s="101"/>
      <c r="I562" s="101"/>
    </row>
    <row r="563" spans="1:9" x14ac:dyDescent="0.55000000000000004">
      <c r="A563" s="104">
        <v>0.32458868496614357</v>
      </c>
      <c r="B563" s="118">
        <v>0.15450947001938478</v>
      </c>
      <c r="C563" s="119">
        <v>20.940900242093729</v>
      </c>
      <c r="D563" s="106">
        <f t="shared" si="83"/>
        <v>20.940900242093729</v>
      </c>
      <c r="E563" s="108">
        <f>_xlfn.NORM.INV(A563,$B$104,$B$106)</f>
        <v>0.15450947001938478</v>
      </c>
      <c r="F563" s="122" t="b">
        <f t="shared" ref="F563:F626" si="84">E563=B563</f>
        <v>1</v>
      </c>
      <c r="G563" s="101"/>
      <c r="I563" s="101"/>
    </row>
    <row r="564" spans="1:9" x14ac:dyDescent="0.55000000000000004">
      <c r="A564" s="104">
        <v>0.52038937468330304</v>
      </c>
      <c r="B564" s="118">
        <v>0.20511308534610012</v>
      </c>
      <c r="C564" s="119">
        <v>37.300048398776539</v>
      </c>
      <c r="D564" s="106">
        <f t="shared" si="83"/>
        <v>37.300048398776539</v>
      </c>
      <c r="E564" s="108">
        <f>_xlfn.NORM.INV(A564,$B$104,$B$106)</f>
        <v>0.20511308534610012</v>
      </c>
      <c r="F564" s="122" t="b">
        <f t="shared" si="84"/>
        <v>1</v>
      </c>
      <c r="G564" s="101"/>
      <c r="I564" s="101"/>
    </row>
    <row r="565" spans="1:9" x14ac:dyDescent="0.55000000000000004">
      <c r="A565" s="104">
        <v>0.2500683683826832</v>
      </c>
      <c r="B565" s="118">
        <v>0.1325725380272833</v>
      </c>
      <c r="C565" s="119">
        <v>13.849123928388238</v>
      </c>
      <c r="D565" s="106">
        <f t="shared" si="83"/>
        <v>13.849123928388238</v>
      </c>
      <c r="E565" s="108">
        <f>_xlfn.NORM.INV(A565,$B$104,$B$106)</f>
        <v>0.1325725380272833</v>
      </c>
      <c r="F565" s="122" t="b">
        <f t="shared" si="84"/>
        <v>1</v>
      </c>
      <c r="G565" s="101"/>
      <c r="I565" s="101"/>
    </row>
    <row r="566" spans="1:9" x14ac:dyDescent="0.55000000000000004">
      <c r="A566" s="104">
        <v>0.37961212776802922</v>
      </c>
      <c r="B566" s="118">
        <v>0.16935003621606898</v>
      </c>
      <c r="C566" s="119">
        <v>25.738561823645668</v>
      </c>
      <c r="D566" s="106">
        <f t="shared" si="83"/>
        <v>25.738561823645668</v>
      </c>
      <c r="E566" s="108">
        <f>_xlfn.NORM.INV(A566,$B$104,$B$106)</f>
        <v>0.16935003621606898</v>
      </c>
      <c r="F566" s="122" t="b">
        <f t="shared" si="84"/>
        <v>1</v>
      </c>
      <c r="G566" s="101"/>
      <c r="I566" s="101"/>
    </row>
    <row r="567" spans="1:9" x14ac:dyDescent="0.55000000000000004">
      <c r="A567" s="104">
        <v>9.0313722275105146E-2</v>
      </c>
      <c r="B567" s="118">
        <v>6.6117436871190649E-2</v>
      </c>
      <c r="C567" s="119">
        <v>-7.6344961363212764</v>
      </c>
      <c r="D567" s="106">
        <f t="shared" si="83"/>
        <v>0</v>
      </c>
      <c r="E567" s="108">
        <f>_xlfn.NORM.INV(A567,$B$104,$B$106)</f>
        <v>6.6117436871190649E-2</v>
      </c>
      <c r="F567" s="122" t="b">
        <f t="shared" si="84"/>
        <v>1</v>
      </c>
      <c r="G567" s="101"/>
      <c r="I567" s="101"/>
    </row>
    <row r="568" spans="1:9" x14ac:dyDescent="0.55000000000000004">
      <c r="A568" s="104">
        <v>6.1314704251845042E-2</v>
      </c>
      <c r="B568" s="118">
        <v>4.5616953334360055E-2</v>
      </c>
      <c r="C568" s="119">
        <v>-14.261897069977403</v>
      </c>
      <c r="D568" s="106">
        <f t="shared" si="83"/>
        <v>0</v>
      </c>
      <c r="E568" s="108">
        <f>_xlfn.NORM.INV(A568,$B$104,$B$106)</f>
        <v>4.5616953334360055E-2</v>
      </c>
      <c r="F568" s="122" t="b">
        <f t="shared" si="84"/>
        <v>1</v>
      </c>
      <c r="G568" s="101"/>
      <c r="I568" s="101"/>
    </row>
    <row r="569" spans="1:9" x14ac:dyDescent="0.55000000000000004">
      <c r="A569" s="104">
        <v>0.78410549812626895</v>
      </c>
      <c r="B569" s="118">
        <v>0.27861339717587746</v>
      </c>
      <c r="C569" s="119">
        <v>61.061245756367818</v>
      </c>
      <c r="D569" s="106">
        <f t="shared" si="83"/>
        <v>61.061245756367818</v>
      </c>
      <c r="E569" s="108">
        <f>_xlfn.NORM.INV(A569,$B$104,$B$106)</f>
        <v>0.27861339717587746</v>
      </c>
      <c r="F569" s="122" t="b">
        <f t="shared" si="84"/>
        <v>1</v>
      </c>
      <c r="G569" s="101"/>
      <c r="I569" s="101"/>
    </row>
    <row r="570" spans="1:9" x14ac:dyDescent="0.55000000000000004">
      <c r="A570" s="104">
        <v>0.11344167051209531</v>
      </c>
      <c r="B570" s="118">
        <v>7.9157373236045464E-2</v>
      </c>
      <c r="C570" s="119">
        <v>-3.4189425722312388</v>
      </c>
      <c r="D570" s="106">
        <f t="shared" si="83"/>
        <v>0</v>
      </c>
      <c r="E570" s="108">
        <f>_xlfn.NORM.INV(A570,$B$104,$B$106)</f>
        <v>7.9157373236045464E-2</v>
      </c>
      <c r="F570" s="122" t="b">
        <f t="shared" si="84"/>
        <v>1</v>
      </c>
      <c r="G570" s="101"/>
      <c r="I570" s="101"/>
    </row>
    <row r="571" spans="1:9" x14ac:dyDescent="0.55000000000000004">
      <c r="A571" s="104">
        <v>0.45403629951861135</v>
      </c>
      <c r="B571" s="118">
        <v>0.18845300014007643</v>
      </c>
      <c r="C571" s="119">
        <v>31.914172302204133</v>
      </c>
      <c r="D571" s="106">
        <f t="shared" si="83"/>
        <v>31.914172302204133</v>
      </c>
      <c r="E571" s="108">
        <f>_xlfn.NORM.INV(A571,$B$104,$B$106)</f>
        <v>0.18845300014007643</v>
      </c>
      <c r="F571" s="122" t="b">
        <f t="shared" si="84"/>
        <v>1</v>
      </c>
      <c r="G571" s="101"/>
      <c r="I571" s="101"/>
    </row>
    <row r="572" spans="1:9" x14ac:dyDescent="0.55000000000000004">
      <c r="A572" s="104">
        <v>0.54415537754876997</v>
      </c>
      <c r="B572" s="118">
        <v>0.21109080715751791</v>
      </c>
      <c r="C572" s="119">
        <v>39.232527651909876</v>
      </c>
      <c r="D572" s="106">
        <f t="shared" si="83"/>
        <v>39.232527651909876</v>
      </c>
      <c r="E572" s="108">
        <f>_xlfn.NORM.INV(A572,$B$104,$B$106)</f>
        <v>0.21109080715751791</v>
      </c>
      <c r="F572" s="122" t="b">
        <f t="shared" si="84"/>
        <v>1</v>
      </c>
      <c r="G572" s="101"/>
      <c r="I572" s="101"/>
    </row>
    <row r="573" spans="1:9" x14ac:dyDescent="0.55000000000000004">
      <c r="A573" s="104">
        <v>0.63321077846125418</v>
      </c>
      <c r="B573" s="118">
        <v>0.23403692893335221</v>
      </c>
      <c r="C573" s="119">
        <v>46.650555066128732</v>
      </c>
      <c r="D573" s="106">
        <f t="shared" si="83"/>
        <v>46.650555066128732</v>
      </c>
      <c r="E573" s="108">
        <f>_xlfn.NORM.INV(A573,$B$104,$B$106)</f>
        <v>0.23403692893335221</v>
      </c>
      <c r="F573" s="122" t="b">
        <f t="shared" si="84"/>
        <v>1</v>
      </c>
      <c r="G573" s="101"/>
      <c r="I573" s="101"/>
    </row>
    <row r="574" spans="1:9" x14ac:dyDescent="0.55000000000000004">
      <c r="A574" s="104">
        <v>0.70614105569326457</v>
      </c>
      <c r="B574" s="118">
        <v>0.25421460628267745</v>
      </c>
      <c r="C574" s="119">
        <v>53.173599142805372</v>
      </c>
      <c r="D574" s="106">
        <f t="shared" si="83"/>
        <v>53.173599142805372</v>
      </c>
      <c r="E574" s="108">
        <f>_xlfn.NORM.INV(A574,$B$104,$B$106)</f>
        <v>0.25421460628267745</v>
      </c>
      <c r="F574" s="122" t="b">
        <f t="shared" si="84"/>
        <v>1</v>
      </c>
      <c r="G574" s="101"/>
      <c r="I574" s="101"/>
    </row>
    <row r="575" spans="1:9" x14ac:dyDescent="0.55000000000000004">
      <c r="A575" s="104">
        <v>9.8057722359256361E-2</v>
      </c>
      <c r="B575" s="118">
        <v>7.0730175417349994E-2</v>
      </c>
      <c r="C575" s="119">
        <v>-6.1432889805190216</v>
      </c>
      <c r="D575" s="106">
        <f t="shared" si="83"/>
        <v>0</v>
      </c>
      <c r="E575" s="108">
        <f>_xlfn.NORM.INV(A575,$B$104,$B$106)</f>
        <v>7.0730175417349994E-2</v>
      </c>
      <c r="F575" s="122" t="b">
        <f t="shared" si="84"/>
        <v>1</v>
      </c>
      <c r="G575" s="101"/>
      <c r="I575" s="101"/>
    </row>
    <row r="576" spans="1:9" x14ac:dyDescent="0.55000000000000004">
      <c r="A576" s="104">
        <v>0.49736543282680856</v>
      </c>
      <c r="B576" s="118">
        <v>0.19933960714309626</v>
      </c>
      <c r="C576" s="119">
        <v>35.433597065358548</v>
      </c>
      <c r="D576" s="106">
        <f t="shared" si="83"/>
        <v>35.433597065358548</v>
      </c>
      <c r="E576" s="108">
        <f>_xlfn.NORM.INV(A576,$B$104,$B$106)</f>
        <v>0.19933960714309626</v>
      </c>
      <c r="F576" s="122" t="b">
        <f t="shared" si="84"/>
        <v>1</v>
      </c>
      <c r="G576" s="101"/>
      <c r="I576" s="101"/>
    </row>
    <row r="577" spans="1:9" x14ac:dyDescent="0.55000000000000004">
      <c r="A577" s="104">
        <v>0.38745147053793039</v>
      </c>
      <c r="B577" s="118">
        <v>0.17140324050807698</v>
      </c>
      <c r="C577" s="119">
        <v>26.402322169463552</v>
      </c>
      <c r="D577" s="106">
        <f t="shared" si="83"/>
        <v>26.402322169463552</v>
      </c>
      <c r="E577" s="108">
        <f>_xlfn.NORM.INV(A577,$B$104,$B$106)</f>
        <v>0.17140324050807698</v>
      </c>
      <c r="F577" s="122" t="b">
        <f t="shared" si="84"/>
        <v>1</v>
      </c>
      <c r="G577" s="101"/>
      <c r="I577" s="101"/>
    </row>
    <row r="578" spans="1:9" x14ac:dyDescent="0.55000000000000004">
      <c r="A578" s="104">
        <v>0.67225373617550566</v>
      </c>
      <c r="B578" s="118">
        <v>0.24461449741362098</v>
      </c>
      <c r="C578" s="119">
        <v>50.07007378606535</v>
      </c>
      <c r="D578" s="106">
        <f t="shared" si="83"/>
        <v>50.07007378606535</v>
      </c>
      <c r="E578" s="108">
        <f>_xlfn.NORM.INV(A578,$B$104,$B$106)</f>
        <v>0.24461449741362098</v>
      </c>
      <c r="F578" s="122" t="b">
        <f t="shared" si="84"/>
        <v>1</v>
      </c>
      <c r="G578" s="101"/>
      <c r="I578" s="101"/>
    </row>
    <row r="579" spans="1:9" x14ac:dyDescent="0.55000000000000004">
      <c r="A579" s="104">
        <v>6.3386794382758516E-2</v>
      </c>
      <c r="B579" s="118">
        <v>4.7305057808191137E-2</v>
      </c>
      <c r="C579" s="119">
        <v>-13.716166275585277</v>
      </c>
      <c r="D579" s="106">
        <f t="shared" si="83"/>
        <v>0</v>
      </c>
      <c r="E579" s="108">
        <f>_xlfn.NORM.INV(A579,$B$104,$B$106)</f>
        <v>4.7305057808191137E-2</v>
      </c>
      <c r="F579" s="122" t="b">
        <f t="shared" si="84"/>
        <v>1</v>
      </c>
      <c r="G579" s="101"/>
      <c r="I579" s="101"/>
    </row>
    <row r="580" spans="1:9" x14ac:dyDescent="0.55000000000000004">
      <c r="A580" s="104">
        <v>0.72053584767876777</v>
      </c>
      <c r="B580" s="118">
        <v>0.25844340784437742</v>
      </c>
      <c r="C580" s="119">
        <v>54.54068706382472</v>
      </c>
      <c r="D580" s="106">
        <f t="shared" si="83"/>
        <v>54.54068706382472</v>
      </c>
      <c r="E580" s="108">
        <f>_xlfn.NORM.INV(A580,$B$104,$B$106)</f>
        <v>0.25844340784437742</v>
      </c>
      <c r="F580" s="122" t="b">
        <f t="shared" si="84"/>
        <v>1</v>
      </c>
      <c r="G580" s="101"/>
      <c r="I580" s="101"/>
    </row>
    <row r="581" spans="1:9" x14ac:dyDescent="0.55000000000000004">
      <c r="A581" s="104">
        <v>0.81806365827510352</v>
      </c>
      <c r="B581" s="118">
        <v>0.29080104824096592</v>
      </c>
      <c r="C581" s="119">
        <v>65.001272336849638</v>
      </c>
      <c r="D581" s="106">
        <f t="shared" si="83"/>
        <v>65.001272336849638</v>
      </c>
      <c r="E581" s="108">
        <f>_xlfn.NORM.INV(A581,$B$104,$B$106)</f>
        <v>0.29080104824096592</v>
      </c>
      <c r="F581" s="122" t="b">
        <f t="shared" si="84"/>
        <v>1</v>
      </c>
      <c r="G581" s="101"/>
      <c r="I581" s="101"/>
    </row>
    <row r="582" spans="1:9" x14ac:dyDescent="0.55000000000000004">
      <c r="A582" s="104">
        <v>0.36874759802970491</v>
      </c>
      <c r="B582" s="118">
        <v>0.16648278059814317</v>
      </c>
      <c r="C582" s="119">
        <v>24.811634781894039</v>
      </c>
      <c r="D582" s="106">
        <f t="shared" si="83"/>
        <v>24.811634781894039</v>
      </c>
      <c r="E582" s="108">
        <f>_xlfn.NORM.INV(A582,$B$104,$B$106)</f>
        <v>0.16648278059814317</v>
      </c>
      <c r="F582" s="122" t="b">
        <f t="shared" si="84"/>
        <v>1</v>
      </c>
      <c r="G582" s="101"/>
      <c r="I582" s="101"/>
    </row>
    <row r="583" spans="1:9" x14ac:dyDescent="0.55000000000000004">
      <c r="A583" s="104">
        <v>0.56596399297284328</v>
      </c>
      <c r="B583" s="118">
        <v>0.21661079294456601</v>
      </c>
      <c r="C583" s="119">
        <v>41.017029900021583</v>
      </c>
      <c r="D583" s="106">
        <f t="shared" si="83"/>
        <v>41.017029900021583</v>
      </c>
      <c r="E583" s="108">
        <f>_xlfn.NORM.INV(A583,$B$104,$B$106)</f>
        <v>0.21661079294456601</v>
      </c>
      <c r="F583" s="122" t="b">
        <f t="shared" si="84"/>
        <v>1</v>
      </c>
      <c r="G583" s="101"/>
      <c r="I583" s="101"/>
    </row>
    <row r="584" spans="1:9" x14ac:dyDescent="0.55000000000000004">
      <c r="A584" s="104">
        <v>0.3797639916565354</v>
      </c>
      <c r="B584" s="118">
        <v>0.16938993109589906</v>
      </c>
      <c r="C584" s="119">
        <v>25.751459049379832</v>
      </c>
      <c r="D584" s="106">
        <f t="shared" si="83"/>
        <v>25.751459049379832</v>
      </c>
      <c r="E584" s="108">
        <f>_xlfn.NORM.INV(A584,$B$104,$B$106)</f>
        <v>0.16938993109589906</v>
      </c>
      <c r="F584" s="122" t="b">
        <f t="shared" si="84"/>
        <v>1</v>
      </c>
      <c r="G584" s="101"/>
      <c r="I584" s="101"/>
    </row>
    <row r="585" spans="1:9" x14ac:dyDescent="0.55000000000000004">
      <c r="A585" s="104">
        <v>0.78195619652112658</v>
      </c>
      <c r="B585" s="118">
        <v>0.27788168559190984</v>
      </c>
      <c r="C585" s="119">
        <v>60.824697870751287</v>
      </c>
      <c r="D585" s="106">
        <f t="shared" si="83"/>
        <v>60.824697870751287</v>
      </c>
      <c r="E585" s="108">
        <f>_xlfn.NORM.INV(A585,$B$104,$B$106)</f>
        <v>0.27788168559190984</v>
      </c>
      <c r="F585" s="122" t="b">
        <f t="shared" si="84"/>
        <v>1</v>
      </c>
      <c r="G585" s="101"/>
      <c r="I585" s="101"/>
    </row>
    <row r="586" spans="1:9" x14ac:dyDescent="0.55000000000000004">
      <c r="A586" s="104">
        <v>0.96133071308763041</v>
      </c>
      <c r="B586" s="118">
        <v>0.37663414959689362</v>
      </c>
      <c r="C586" s="119">
        <v>92.749416669294064</v>
      </c>
      <c r="D586" s="106">
        <f t="shared" si="83"/>
        <v>92.749416669294064</v>
      </c>
      <c r="E586" s="108">
        <f>_xlfn.NORM.INV(A586,$B$104,$B$106)</f>
        <v>0.37663414959689362</v>
      </c>
      <c r="F586" s="122" t="b">
        <f t="shared" si="84"/>
        <v>1</v>
      </c>
      <c r="G586" s="101"/>
      <c r="I586" s="101"/>
    </row>
    <row r="587" spans="1:9" x14ac:dyDescent="0.55000000000000004">
      <c r="A587" s="104">
        <v>0.92405053999174092</v>
      </c>
      <c r="B587" s="118">
        <v>0.34328562580303379</v>
      </c>
      <c r="C587" s="119">
        <v>81.96849838849289</v>
      </c>
      <c r="D587" s="106">
        <f t="shared" si="83"/>
        <v>81.96849838849289</v>
      </c>
      <c r="E587" s="108">
        <f>_xlfn.NORM.INV(A587,$B$104,$B$106)</f>
        <v>0.34328562580303379</v>
      </c>
      <c r="F587" s="122" t="b">
        <f t="shared" si="84"/>
        <v>1</v>
      </c>
      <c r="G587" s="101"/>
      <c r="I587" s="101"/>
    </row>
    <row r="588" spans="1:9" x14ac:dyDescent="0.55000000000000004">
      <c r="A588" s="104">
        <v>0.71534855675667874</v>
      </c>
      <c r="B588" s="118">
        <v>0.25690784731792099</v>
      </c>
      <c r="C588" s="119">
        <v>54.044270711086519</v>
      </c>
      <c r="D588" s="106">
        <f t="shared" si="83"/>
        <v>54.044270711086519</v>
      </c>
      <c r="E588" s="108">
        <f>_xlfn.NORM.INV(A588,$B$104,$B$106)</f>
        <v>0.25690784731792099</v>
      </c>
      <c r="F588" s="122" t="b">
        <f t="shared" si="84"/>
        <v>1</v>
      </c>
      <c r="G588" s="101"/>
      <c r="I588" s="101"/>
    </row>
    <row r="589" spans="1:9" x14ac:dyDescent="0.55000000000000004">
      <c r="A589" s="104">
        <v>0.17383289095882959</v>
      </c>
      <c r="B589" s="118">
        <v>0.10608734648374474</v>
      </c>
      <c r="C589" s="119">
        <v>5.2869852428123538</v>
      </c>
      <c r="D589" s="106">
        <f t="shared" si="83"/>
        <v>5.2869852428123538</v>
      </c>
      <c r="E589" s="108">
        <f>_xlfn.NORM.INV(A589,$B$104,$B$106)</f>
        <v>0.10608734648374474</v>
      </c>
      <c r="F589" s="122" t="b">
        <f t="shared" si="84"/>
        <v>1</v>
      </c>
      <c r="G589" s="101"/>
      <c r="I589" s="101"/>
    </row>
    <row r="590" spans="1:9" x14ac:dyDescent="0.55000000000000004">
      <c r="A590" s="104">
        <v>0.55073625326092235</v>
      </c>
      <c r="B590" s="118">
        <v>0.21275217073204453</v>
      </c>
      <c r="C590" s="119">
        <v>39.769613642353896</v>
      </c>
      <c r="D590" s="106">
        <f t="shared" si="83"/>
        <v>39.769613642353896</v>
      </c>
      <c r="E590" s="108">
        <f>_xlfn.NORM.INV(A590,$B$104,$B$106)</f>
        <v>0.21275217073204453</v>
      </c>
      <c r="F590" s="122" t="b">
        <f t="shared" si="84"/>
        <v>1</v>
      </c>
      <c r="G590" s="101"/>
      <c r="I590" s="101"/>
    </row>
    <row r="591" spans="1:9" x14ac:dyDescent="0.55000000000000004">
      <c r="A591" s="104">
        <v>0.86180216437026824</v>
      </c>
      <c r="B591" s="118">
        <v>0.30884518742602468</v>
      </c>
      <c r="C591" s="119">
        <v>70.834585715396798</v>
      </c>
      <c r="D591" s="106">
        <f t="shared" si="83"/>
        <v>70.834585715396798</v>
      </c>
      <c r="E591" s="108">
        <f>_xlfn.NORM.INV(A591,$B$104,$B$106)</f>
        <v>0.30884518742602468</v>
      </c>
      <c r="F591" s="122" t="b">
        <f t="shared" si="84"/>
        <v>1</v>
      </c>
      <c r="G591" s="101"/>
      <c r="I591" s="101"/>
    </row>
    <row r="592" spans="1:9" x14ac:dyDescent="0.55000000000000004">
      <c r="A592" s="104">
        <v>0.33507024474953651</v>
      </c>
      <c r="B592" s="118">
        <v>0.15740447980783576</v>
      </c>
      <c r="C592" s="119">
        <v>21.876799658341824</v>
      </c>
      <c r="D592" s="106">
        <f t="shared" si="83"/>
        <v>21.876799658341824</v>
      </c>
      <c r="E592" s="108">
        <f>_xlfn.NORM.INV(A592,$B$104,$B$106)</f>
        <v>0.15740447980783576</v>
      </c>
      <c r="F592" s="122" t="b">
        <f t="shared" si="84"/>
        <v>1</v>
      </c>
      <c r="G592" s="101"/>
      <c r="I592" s="101"/>
    </row>
    <row r="593" spans="1:9" x14ac:dyDescent="0.55000000000000004">
      <c r="A593" s="104">
        <v>0.88237717513335479</v>
      </c>
      <c r="B593" s="118">
        <v>0.31869542933944567</v>
      </c>
      <c r="C593" s="119">
        <v>74.018974139038704</v>
      </c>
      <c r="D593" s="106">
        <f t="shared" si="83"/>
        <v>74.018974139038704</v>
      </c>
      <c r="E593" s="108">
        <f>_xlfn.NORM.INV(A593,$B$104,$B$106)</f>
        <v>0.31869542933944567</v>
      </c>
      <c r="F593" s="122" t="b">
        <f t="shared" si="84"/>
        <v>1</v>
      </c>
      <c r="G593" s="101"/>
      <c r="I593" s="101"/>
    </row>
    <row r="594" spans="1:9" x14ac:dyDescent="0.55000000000000004">
      <c r="A594" s="104">
        <v>3.12628957522606E-2</v>
      </c>
      <c r="B594" s="118">
        <v>1.3745132752945255E-2</v>
      </c>
      <c r="C594" s="119">
        <v>-24.565426403766232</v>
      </c>
      <c r="D594" s="106">
        <f t="shared" si="83"/>
        <v>0</v>
      </c>
      <c r="E594" s="108">
        <f>_xlfn.NORM.INV(A594,$B$104,$B$106)</f>
        <v>1.3745132752945255E-2</v>
      </c>
      <c r="F594" s="122" t="b">
        <f t="shared" si="84"/>
        <v>1</v>
      </c>
      <c r="G594" s="101"/>
      <c r="I594" s="101"/>
    </row>
    <row r="595" spans="1:9" x14ac:dyDescent="0.55000000000000004">
      <c r="A595" s="104">
        <v>3.2308037228737208E-2</v>
      </c>
      <c r="B595" s="118">
        <v>1.5209491265907427E-2</v>
      </c>
      <c r="C595" s="119">
        <v>-24.092028253982242</v>
      </c>
      <c r="D595" s="106">
        <f t="shared" si="83"/>
        <v>0</v>
      </c>
      <c r="E595" s="108">
        <f>_xlfn.NORM.INV(A595,$B$104,$B$106)</f>
        <v>1.5209491265907427E-2</v>
      </c>
      <c r="F595" s="122" t="b">
        <f t="shared" si="84"/>
        <v>1</v>
      </c>
      <c r="G595" s="101"/>
      <c r="I595" s="101"/>
    </row>
    <row r="596" spans="1:9" x14ac:dyDescent="0.55000000000000004">
      <c r="A596" s="104">
        <v>0.63718610379371765</v>
      </c>
      <c r="B596" s="118">
        <v>0.23509474237277528</v>
      </c>
      <c r="C596" s="119">
        <v>46.992525233001686</v>
      </c>
      <c r="D596" s="106">
        <f t="shared" si="83"/>
        <v>46.992525233001686</v>
      </c>
      <c r="E596" s="108">
        <f>_xlfn.NORM.INV(A596,$B$104,$B$106)</f>
        <v>0.23509474237277528</v>
      </c>
      <c r="F596" s="122" t="b">
        <f t="shared" si="84"/>
        <v>1</v>
      </c>
      <c r="G596" s="101"/>
      <c r="I596" s="101"/>
    </row>
    <row r="597" spans="1:9" x14ac:dyDescent="0.55000000000000004">
      <c r="A597" s="104">
        <v>0.77397428417365133</v>
      </c>
      <c r="B597" s="118">
        <v>0.27519993799756737</v>
      </c>
      <c r="C597" s="119">
        <v>59.957741904632471</v>
      </c>
      <c r="D597" s="106">
        <f t="shared" si="83"/>
        <v>59.957741904632471</v>
      </c>
      <c r="E597" s="108">
        <f>_xlfn.NORM.INV(A597,$B$104,$B$106)</f>
        <v>0.27519993799756737</v>
      </c>
      <c r="F597" s="122" t="b">
        <f t="shared" si="84"/>
        <v>1</v>
      </c>
      <c r="G597" s="101"/>
      <c r="I597" s="101"/>
    </row>
    <row r="598" spans="1:9" x14ac:dyDescent="0.55000000000000004">
      <c r="A598" s="104">
        <v>0.36886581651480865</v>
      </c>
      <c r="B598" s="118">
        <v>0.16651412405741886</v>
      </c>
      <c r="C598" s="119">
        <v>24.821767502465949</v>
      </c>
      <c r="D598" s="106">
        <f t="shared" si="83"/>
        <v>24.821767502465949</v>
      </c>
      <c r="E598" s="108">
        <f>_xlfn.NORM.INV(A598,$B$104,$B$106)</f>
        <v>0.16651412405741886</v>
      </c>
      <c r="F598" s="122" t="b">
        <f t="shared" si="84"/>
        <v>1</v>
      </c>
      <c r="G598" s="101"/>
      <c r="I598" s="101"/>
    </row>
    <row r="599" spans="1:9" x14ac:dyDescent="0.55000000000000004">
      <c r="A599" s="104">
        <v>0.99522559952427581</v>
      </c>
      <c r="B599" s="118">
        <v>0.45917540520430888</v>
      </c>
      <c r="C599" s="119">
        <v>119.43337236697053</v>
      </c>
      <c r="D599" s="106">
        <f t="shared" si="83"/>
        <v>119.43337236697053</v>
      </c>
      <c r="E599" s="108">
        <f>_xlfn.NORM.INV(A599,$B$104,$B$106)</f>
        <v>0.45917540520430888</v>
      </c>
      <c r="F599" s="122" t="b">
        <f t="shared" si="84"/>
        <v>1</v>
      </c>
      <c r="G599" s="101"/>
      <c r="I599" s="101"/>
    </row>
    <row r="600" spans="1:9" x14ac:dyDescent="0.55000000000000004">
      <c r="A600" s="104">
        <v>4.153984698031199E-2</v>
      </c>
      <c r="B600" s="118">
        <v>2.6691011525478869E-2</v>
      </c>
      <c r="C600" s="119">
        <v>-20.380279799299714</v>
      </c>
      <c r="D600" s="106">
        <f t="shared" si="83"/>
        <v>0</v>
      </c>
      <c r="E600" s="108">
        <f>_xlfn.NORM.INV(A600,$B$104,$B$106)</f>
        <v>2.6691011525478869E-2</v>
      </c>
      <c r="F600" s="122" t="b">
        <f t="shared" si="84"/>
        <v>1</v>
      </c>
      <c r="G600" s="101"/>
      <c r="I600" s="101"/>
    </row>
    <row r="601" spans="1:9" x14ac:dyDescent="0.55000000000000004">
      <c r="A601" s="104">
        <v>0.23719544352713284</v>
      </c>
      <c r="B601" s="118">
        <v>0.12846469034475139</v>
      </c>
      <c r="C601" s="119">
        <v>12.521138004660214</v>
      </c>
      <c r="D601" s="106">
        <f t="shared" si="83"/>
        <v>12.521138004660214</v>
      </c>
      <c r="E601" s="108">
        <f>_xlfn.NORM.INV(A601,$B$104,$B$106)</f>
        <v>0.12846469034475139</v>
      </c>
      <c r="F601" s="122" t="b">
        <f t="shared" si="84"/>
        <v>1</v>
      </c>
      <c r="G601" s="101"/>
      <c r="I601" s="101"/>
    </row>
    <row r="602" spans="1:9" x14ac:dyDescent="0.55000000000000004">
      <c r="A602" s="104">
        <v>0.85950684075679029</v>
      </c>
      <c r="B602" s="118">
        <v>0.30781063044147505</v>
      </c>
      <c r="C602" s="119">
        <v>70.500133900491718</v>
      </c>
      <c r="D602" s="106">
        <f t="shared" si="83"/>
        <v>70.500133900491718</v>
      </c>
      <c r="E602" s="108">
        <f>_xlfn.NORM.INV(A602,$B$104,$B$106)</f>
        <v>0.30781063044147505</v>
      </c>
      <c r="F602" s="122" t="b">
        <f t="shared" si="84"/>
        <v>1</v>
      </c>
      <c r="G602" s="101"/>
      <c r="I602" s="101"/>
    </row>
    <row r="603" spans="1:9" x14ac:dyDescent="0.55000000000000004">
      <c r="A603" s="104">
        <v>0.42022536346644024</v>
      </c>
      <c r="B603" s="118">
        <v>0.1798683020884799</v>
      </c>
      <c r="C603" s="119">
        <v>29.138909183161491</v>
      </c>
      <c r="D603" s="106">
        <f t="shared" si="83"/>
        <v>29.138909183161491</v>
      </c>
      <c r="E603" s="108">
        <f>_xlfn.NORM.INV(A603,$B$104,$B$106)</f>
        <v>0.1798683020884799</v>
      </c>
      <c r="F603" s="122" t="b">
        <f t="shared" si="84"/>
        <v>1</v>
      </c>
      <c r="G603" s="101"/>
      <c r="I603" s="101"/>
    </row>
    <row r="604" spans="1:9" x14ac:dyDescent="0.55000000000000004">
      <c r="A604" s="104">
        <v>7.1602819523364669E-2</v>
      </c>
      <c r="B604" s="118">
        <v>5.3604278560346857E-2</v>
      </c>
      <c r="C604" s="119">
        <v>-11.679752772501775</v>
      </c>
      <c r="D604" s="106">
        <f t="shared" si="83"/>
        <v>0</v>
      </c>
      <c r="E604" s="108">
        <f>_xlfn.NORM.INV(A604,$B$104,$B$106)</f>
        <v>5.3604278560346857E-2</v>
      </c>
      <c r="F604" s="122" t="b">
        <f t="shared" si="84"/>
        <v>1</v>
      </c>
      <c r="G604" s="101"/>
      <c r="I604" s="101"/>
    </row>
    <row r="605" spans="1:9" x14ac:dyDescent="0.55000000000000004">
      <c r="A605" s="104">
        <v>0.77276547366384241</v>
      </c>
      <c r="B605" s="118">
        <v>0.27479852529694743</v>
      </c>
      <c r="C605" s="119">
        <v>59.827973116394361</v>
      </c>
      <c r="D605" s="106">
        <f t="shared" si="83"/>
        <v>59.827973116394361</v>
      </c>
      <c r="E605" s="108">
        <f>_xlfn.NORM.INV(A605,$B$104,$B$106)</f>
        <v>0.27479852529694743</v>
      </c>
      <c r="F605" s="122" t="b">
        <f t="shared" si="84"/>
        <v>1</v>
      </c>
      <c r="G605" s="101"/>
      <c r="I605" s="101"/>
    </row>
    <row r="606" spans="1:9" x14ac:dyDescent="0.55000000000000004">
      <c r="A606" s="104">
        <v>0.20653835230662609</v>
      </c>
      <c r="B606" s="118">
        <v>0.11815086944470939</v>
      </c>
      <c r="C606" s="119">
        <v>9.1868836618444565</v>
      </c>
      <c r="D606" s="106">
        <f t="shared" si="83"/>
        <v>9.1868836618444565</v>
      </c>
      <c r="E606" s="108">
        <f>_xlfn.NORM.INV(A606,$B$104,$B$106)</f>
        <v>0.11815086944470939</v>
      </c>
      <c r="F606" s="122" t="b">
        <f t="shared" si="84"/>
        <v>1</v>
      </c>
      <c r="G606" s="101"/>
      <c r="I606" s="101"/>
    </row>
    <row r="607" spans="1:9" x14ac:dyDescent="0.55000000000000004">
      <c r="A607" s="104">
        <v>0.51435656942485652</v>
      </c>
      <c r="B607" s="118">
        <v>0.20359943536785696</v>
      </c>
      <c r="C607" s="119">
        <v>36.810715292998097</v>
      </c>
      <c r="D607" s="106">
        <f t="shared" si="83"/>
        <v>36.810715292998097</v>
      </c>
      <c r="E607" s="108">
        <f>_xlfn.NORM.INV(A607,$B$104,$B$106)</f>
        <v>0.20359943536785696</v>
      </c>
      <c r="F607" s="122" t="b">
        <f t="shared" si="84"/>
        <v>1</v>
      </c>
      <c r="G607" s="101"/>
      <c r="I607" s="101"/>
    </row>
    <row r="608" spans="1:9" x14ac:dyDescent="0.55000000000000004">
      <c r="A608" s="104">
        <v>0.30699395049613409</v>
      </c>
      <c r="B608" s="118">
        <v>0.14956107930178641</v>
      </c>
      <c r="C608" s="119">
        <v>19.341183376733532</v>
      </c>
      <c r="D608" s="106">
        <f t="shared" si="83"/>
        <v>19.341183376733532</v>
      </c>
      <c r="E608" s="108">
        <f>_xlfn.NORM.INV(A608,$B$104,$B$106)</f>
        <v>0.14956107930178641</v>
      </c>
      <c r="F608" s="122" t="b">
        <f t="shared" si="84"/>
        <v>1</v>
      </c>
      <c r="G608" s="101"/>
      <c r="I608" s="101"/>
    </row>
    <row r="609" spans="1:9" x14ac:dyDescent="0.55000000000000004">
      <c r="A609" s="104">
        <v>0.96743644122057715</v>
      </c>
      <c r="B609" s="118">
        <v>0.3844384548323137</v>
      </c>
      <c r="C609" s="119">
        <v>95.272394223010693</v>
      </c>
      <c r="D609" s="106">
        <f t="shared" si="83"/>
        <v>95.272394223010693</v>
      </c>
      <c r="E609" s="108">
        <f>_xlfn.NORM.INV(A609,$B$104,$B$106)</f>
        <v>0.3844384548323137</v>
      </c>
      <c r="F609" s="122" t="b">
        <f t="shared" si="84"/>
        <v>1</v>
      </c>
      <c r="G609" s="101"/>
      <c r="I609" s="101"/>
    </row>
    <row r="610" spans="1:9" x14ac:dyDescent="0.55000000000000004">
      <c r="A610" s="104">
        <v>0.35657738035662423</v>
      </c>
      <c r="B610" s="118">
        <v>0.16323775339786203</v>
      </c>
      <c r="C610" s="119">
        <v>23.76258165793989</v>
      </c>
      <c r="D610" s="106">
        <f t="shared" si="83"/>
        <v>23.76258165793989</v>
      </c>
      <c r="E610" s="108">
        <f>_xlfn.NORM.INV(A610,$B$104,$B$106)</f>
        <v>0.16323775339786203</v>
      </c>
      <c r="F610" s="122" t="b">
        <f t="shared" si="84"/>
        <v>1</v>
      </c>
      <c r="G610" s="101"/>
      <c r="I610" s="101"/>
    </row>
    <row r="611" spans="1:9" x14ac:dyDescent="0.55000000000000004">
      <c r="A611" s="104">
        <v>0.57346882928303833</v>
      </c>
      <c r="B611" s="118">
        <v>0.21852125302117692</v>
      </c>
      <c r="C611" s="119">
        <v>41.634643863745765</v>
      </c>
      <c r="D611" s="106">
        <f t="shared" si="83"/>
        <v>41.634643863745765</v>
      </c>
      <c r="E611" s="108">
        <f>_xlfn.NORM.INV(A611,$B$104,$B$106)</f>
        <v>0.21852125302117692</v>
      </c>
      <c r="F611" s="122" t="b">
        <f t="shared" si="84"/>
        <v>1</v>
      </c>
      <c r="G611" s="101"/>
      <c r="I611" s="101"/>
    </row>
    <row r="612" spans="1:9" x14ac:dyDescent="0.55000000000000004">
      <c r="A612" s="104">
        <v>0.82874905149856914</v>
      </c>
      <c r="B612" s="118">
        <v>0.29492334408954074</v>
      </c>
      <c r="C612" s="119">
        <v>66.333929066949125</v>
      </c>
      <c r="D612" s="106">
        <f t="shared" si="83"/>
        <v>66.333929066949125</v>
      </c>
      <c r="E612" s="108">
        <f>_xlfn.NORM.INV(A612,$B$104,$B$106)</f>
        <v>0.29492334408954074</v>
      </c>
      <c r="F612" s="122" t="b">
        <f t="shared" si="84"/>
        <v>1</v>
      </c>
      <c r="G612" s="101"/>
      <c r="I612" s="101"/>
    </row>
    <row r="613" spans="1:9" x14ac:dyDescent="0.55000000000000004">
      <c r="A613" s="104">
        <v>0.51487933205244107</v>
      </c>
      <c r="B613" s="118">
        <v>0.20373056057105229</v>
      </c>
      <c r="C613" s="119">
        <v>36.853105478211113</v>
      </c>
      <c r="D613" s="106">
        <f t="shared" si="83"/>
        <v>36.853105478211113</v>
      </c>
      <c r="E613" s="108">
        <f>_xlfn.NORM.INV(A613,$B$104,$B$106)</f>
        <v>0.20373056057105229</v>
      </c>
      <c r="F613" s="122" t="b">
        <f t="shared" si="84"/>
        <v>1</v>
      </c>
      <c r="G613" s="101"/>
      <c r="I613" s="101"/>
    </row>
    <row r="614" spans="1:9" x14ac:dyDescent="0.55000000000000004">
      <c r="A614" s="104">
        <v>0.66967447069492259</v>
      </c>
      <c r="B614" s="118">
        <v>0.24390144602848743</v>
      </c>
      <c r="C614" s="119">
        <v>49.839558373729389</v>
      </c>
      <c r="D614" s="106">
        <f t="shared" si="83"/>
        <v>49.839558373729389</v>
      </c>
      <c r="E614" s="108">
        <f>_xlfn.NORM.INV(A614,$B$104,$B$106)</f>
        <v>0.24390144602848743</v>
      </c>
      <c r="F614" s="122" t="b">
        <f t="shared" si="84"/>
        <v>1</v>
      </c>
      <c r="G614" s="101"/>
      <c r="I614" s="101"/>
    </row>
    <row r="615" spans="1:9" x14ac:dyDescent="0.55000000000000004">
      <c r="A615" s="104">
        <v>0.49834224399740734</v>
      </c>
      <c r="B615" s="118">
        <v>0.19958446099727886</v>
      </c>
      <c r="C615" s="119">
        <v>35.512753474469754</v>
      </c>
      <c r="D615" s="106">
        <f t="shared" si="83"/>
        <v>35.512753474469754</v>
      </c>
      <c r="E615" s="108">
        <f>_xlfn.NORM.INV(A615,$B$104,$B$106)</f>
        <v>0.19958446099727886</v>
      </c>
      <c r="F615" s="122" t="b">
        <f t="shared" si="84"/>
        <v>1</v>
      </c>
      <c r="G615" s="101"/>
      <c r="I615" s="101"/>
    </row>
    <row r="616" spans="1:9" x14ac:dyDescent="0.55000000000000004">
      <c r="A616" s="104">
        <v>0.12404859376848132</v>
      </c>
      <c r="B616" s="118">
        <v>8.4501651015240209E-2</v>
      </c>
      <c r="C616" s="119">
        <v>-1.6912432484606263</v>
      </c>
      <c r="D616" s="106">
        <f t="shared" si="83"/>
        <v>0</v>
      </c>
      <c r="E616" s="108">
        <f>_xlfn.NORM.INV(A616,$B$104,$B$106)</f>
        <v>8.4501651015240209E-2</v>
      </c>
      <c r="F616" s="122" t="b">
        <f t="shared" si="84"/>
        <v>1</v>
      </c>
      <c r="G616" s="101"/>
      <c r="I616" s="101"/>
    </row>
    <row r="617" spans="1:9" x14ac:dyDescent="0.55000000000000004">
      <c r="A617" s="104">
        <v>0.98056254751205607</v>
      </c>
      <c r="B617" s="118">
        <v>0.40655085755590292</v>
      </c>
      <c r="C617" s="119">
        <v>102.42089675430037</v>
      </c>
      <c r="D617" s="106">
        <f t="shared" si="83"/>
        <v>102.42089675430037</v>
      </c>
      <c r="E617" s="108">
        <f>_xlfn.NORM.INV(A617,$B$104,$B$106)</f>
        <v>0.40655085755590292</v>
      </c>
      <c r="F617" s="122" t="b">
        <f t="shared" si="84"/>
        <v>1</v>
      </c>
      <c r="G617" s="101"/>
      <c r="I617" s="101"/>
    </row>
    <row r="618" spans="1:9" x14ac:dyDescent="0.55000000000000004">
      <c r="A618" s="104">
        <v>2.872034878580676E-3</v>
      </c>
      <c r="B618" s="118">
        <v>0</v>
      </c>
      <c r="C618" s="119">
        <v>-29.008956014979496</v>
      </c>
      <c r="D618" s="106">
        <f t="shared" si="83"/>
        <v>0</v>
      </c>
      <c r="E618" s="108">
        <f>_xlfn.NORM.INV(A618,$B$104,$B$106)</f>
        <v>-7.6204422352842749E-2</v>
      </c>
      <c r="F618" s="122" t="b">
        <f t="shared" si="84"/>
        <v>0</v>
      </c>
      <c r="G618" s="101"/>
      <c r="I618" s="101"/>
    </row>
    <row r="619" spans="1:9" x14ac:dyDescent="0.55000000000000004">
      <c r="A619" s="104">
        <v>6.401259736556264E-2</v>
      </c>
      <c r="B619" s="118">
        <v>4.7806430743645018E-2</v>
      </c>
      <c r="C619" s="119">
        <v>-13.55408232012309</v>
      </c>
      <c r="D619" s="106">
        <f t="shared" si="83"/>
        <v>0</v>
      </c>
      <c r="E619" s="108">
        <f>_xlfn.NORM.INV(A619,$B$104,$B$106)</f>
        <v>4.7806430743645018E-2</v>
      </c>
      <c r="F619" s="122" t="b">
        <f t="shared" si="84"/>
        <v>1</v>
      </c>
      <c r="G619" s="101"/>
      <c r="I619" s="101"/>
    </row>
    <row r="620" spans="1:9" x14ac:dyDescent="0.55000000000000004">
      <c r="A620" s="104">
        <v>0.61385860999433439</v>
      </c>
      <c r="B620" s="118">
        <v>0.22893902177537195</v>
      </c>
      <c r="C620" s="119">
        <v>45.002502492256909</v>
      </c>
      <c r="D620" s="106">
        <f t="shared" si="83"/>
        <v>45.002502492256909</v>
      </c>
      <c r="E620" s="108">
        <f>_xlfn.NORM.INV(A620,$B$104,$B$106)</f>
        <v>0.22893902177537195</v>
      </c>
      <c r="F620" s="122" t="b">
        <f t="shared" si="84"/>
        <v>1</v>
      </c>
      <c r="G620" s="101"/>
      <c r="I620" s="101"/>
    </row>
    <row r="621" spans="1:9" x14ac:dyDescent="0.55000000000000004">
      <c r="A621" s="104">
        <v>0.5320033998053707</v>
      </c>
      <c r="B621" s="118">
        <v>0.20803068624619078</v>
      </c>
      <c r="C621" s="119">
        <v>38.243251074682107</v>
      </c>
      <c r="D621" s="106">
        <f t="shared" si="83"/>
        <v>38.243251074682107</v>
      </c>
      <c r="E621" s="108">
        <f>_xlfn.NORM.INV(A621,$B$104,$B$106)</f>
        <v>0.20803068624619078</v>
      </c>
      <c r="F621" s="122" t="b">
        <f t="shared" si="84"/>
        <v>1</v>
      </c>
      <c r="G621" s="101"/>
      <c r="I621" s="101"/>
    </row>
    <row r="622" spans="1:9" x14ac:dyDescent="0.55000000000000004">
      <c r="A622" s="104">
        <v>0.66859718249853473</v>
      </c>
      <c r="B622" s="118">
        <v>0.24360428575501328</v>
      </c>
      <c r="C622" s="119">
        <v>49.743492333612345</v>
      </c>
      <c r="D622" s="106">
        <f t="shared" si="83"/>
        <v>49.743492333612345</v>
      </c>
      <c r="E622" s="108">
        <f>_xlfn.NORM.INV(A622,$B$104,$B$106)</f>
        <v>0.24360428575501328</v>
      </c>
      <c r="F622" s="122" t="b">
        <f t="shared" si="84"/>
        <v>1</v>
      </c>
      <c r="G622" s="101"/>
      <c r="I622" s="101"/>
    </row>
    <row r="623" spans="1:9" x14ac:dyDescent="0.55000000000000004">
      <c r="A623" s="104">
        <v>0.22121925029276279</v>
      </c>
      <c r="B623" s="118">
        <v>0.12319180514508965</v>
      </c>
      <c r="C623" s="119">
        <v>10.81651849007571</v>
      </c>
      <c r="D623" s="106">
        <f t="shared" si="83"/>
        <v>10.81651849007571</v>
      </c>
      <c r="E623" s="108">
        <f>_xlfn.NORM.INV(A623,$B$104,$B$106)</f>
        <v>0.12319180514508965</v>
      </c>
      <c r="F623" s="122" t="b">
        <f t="shared" si="84"/>
        <v>1</v>
      </c>
      <c r="G623" s="101"/>
      <c r="I623" s="101"/>
    </row>
    <row r="624" spans="1:9" x14ac:dyDescent="0.55000000000000004">
      <c r="A624" s="104">
        <v>0.68724579724792723</v>
      </c>
      <c r="B624" s="118">
        <v>0.24880584994441129</v>
      </c>
      <c r="C624" s="119">
        <v>51.425055175940237</v>
      </c>
      <c r="D624" s="106">
        <f t="shared" si="83"/>
        <v>51.425055175940237</v>
      </c>
      <c r="E624" s="108">
        <f>_xlfn.NORM.INV(A624,$B$104,$B$106)</f>
        <v>0.24880584994441129</v>
      </c>
      <c r="F624" s="122" t="b">
        <f t="shared" si="84"/>
        <v>1</v>
      </c>
      <c r="G624" s="101"/>
      <c r="I624" s="101"/>
    </row>
    <row r="625" spans="1:9" x14ac:dyDescent="0.55000000000000004">
      <c r="A625" s="104">
        <v>0.8281941034389807</v>
      </c>
      <c r="B625" s="118">
        <v>0.2947052959749818</v>
      </c>
      <c r="C625" s="119">
        <v>66.263438423379029</v>
      </c>
      <c r="D625" s="106">
        <f t="shared" si="83"/>
        <v>66.263438423379029</v>
      </c>
      <c r="E625" s="108">
        <f>_xlfn.NORM.INV(A625,$B$104,$B$106)</f>
        <v>0.2947052959749818</v>
      </c>
      <c r="F625" s="122" t="b">
        <f t="shared" si="84"/>
        <v>1</v>
      </c>
      <c r="G625" s="101"/>
      <c r="I625" s="101"/>
    </row>
    <row r="626" spans="1:9" x14ac:dyDescent="0.55000000000000004">
      <c r="A626" s="104">
        <v>0.97534054584836738</v>
      </c>
      <c r="B626" s="118">
        <v>0.39658243130283338</v>
      </c>
      <c r="C626" s="119">
        <v>99.198301670726565</v>
      </c>
      <c r="D626" s="106">
        <f t="shared" ref="D626:D689" si="85">IF(C626&lt;=0,0,C626)</f>
        <v>99.198301670726565</v>
      </c>
      <c r="E626" s="108">
        <f>_xlfn.NORM.INV(A626,$B$104,$B$106)</f>
        <v>0.39658243130283338</v>
      </c>
      <c r="F626" s="122" t="b">
        <f t="shared" si="84"/>
        <v>1</v>
      </c>
      <c r="G626" s="101"/>
      <c r="I626" s="101"/>
    </row>
    <row r="627" spans="1:9" x14ac:dyDescent="0.55000000000000004">
      <c r="A627" s="104">
        <v>0.67808911694020291</v>
      </c>
      <c r="B627" s="118">
        <v>0.24623619706132285</v>
      </c>
      <c r="C627" s="119">
        <v>50.59433721331478</v>
      </c>
      <c r="D627" s="106">
        <f t="shared" si="85"/>
        <v>50.59433721331478</v>
      </c>
      <c r="E627" s="108">
        <f>_xlfn.NORM.INV(A627,$B$104,$B$106)</f>
        <v>0.24623619706132285</v>
      </c>
      <c r="F627" s="122" t="b">
        <f t="shared" ref="F627:F690" si="86">E627=B627</f>
        <v>1</v>
      </c>
      <c r="G627" s="101"/>
      <c r="I627" s="101"/>
    </row>
    <row r="628" spans="1:9" x14ac:dyDescent="0.55000000000000004">
      <c r="A628" s="104">
        <v>0.98825012661951994</v>
      </c>
      <c r="B628" s="118">
        <v>0.42652107991534866</v>
      </c>
      <c r="C628" s="119">
        <v>108.87687473513839</v>
      </c>
      <c r="D628" s="106">
        <f t="shared" si="85"/>
        <v>108.87687473513839</v>
      </c>
      <c r="E628" s="108">
        <f>_xlfn.NORM.INV(A628,$B$104,$B$106)</f>
        <v>0.42652107991534866</v>
      </c>
      <c r="F628" s="122" t="b">
        <f t="shared" si="86"/>
        <v>1</v>
      </c>
      <c r="G628" s="101"/>
      <c r="I628" s="101"/>
    </row>
    <row r="629" spans="1:9" x14ac:dyDescent="0.55000000000000004">
      <c r="A629" s="104">
        <v>0.61196834131625744</v>
      </c>
      <c r="B629" s="118">
        <v>0.22844529088140486</v>
      </c>
      <c r="C629" s="119">
        <v>44.842889057687245</v>
      </c>
      <c r="D629" s="106">
        <f t="shared" si="85"/>
        <v>44.842889057687245</v>
      </c>
      <c r="E629" s="108">
        <f>_xlfn.NORM.INV(A629,$B$104,$B$106)</f>
        <v>0.22844529088140486</v>
      </c>
      <c r="F629" s="122" t="b">
        <f t="shared" si="86"/>
        <v>1</v>
      </c>
      <c r="G629" s="101"/>
      <c r="I629" s="101"/>
    </row>
    <row r="630" spans="1:9" x14ac:dyDescent="0.55000000000000004">
      <c r="A630" s="104">
        <v>0.48581611261696267</v>
      </c>
      <c r="B630" s="118">
        <v>0.19644387731367122</v>
      </c>
      <c r="C630" s="119">
        <v>34.497464874102221</v>
      </c>
      <c r="D630" s="106">
        <f t="shared" si="85"/>
        <v>34.497464874102221</v>
      </c>
      <c r="E630" s="108">
        <f>_xlfn.NORM.INV(A630,$B$104,$B$106)</f>
        <v>0.19644387731367122</v>
      </c>
      <c r="F630" s="122" t="b">
        <f t="shared" si="86"/>
        <v>1</v>
      </c>
      <c r="G630" s="101"/>
      <c r="I630" s="101"/>
    </row>
    <row r="631" spans="1:9" x14ac:dyDescent="0.55000000000000004">
      <c r="A631" s="104">
        <v>0.59921903976645907</v>
      </c>
      <c r="B631" s="118">
        <v>0.22513261999410558</v>
      </c>
      <c r="C631" s="119">
        <v>43.771968067363282</v>
      </c>
      <c r="D631" s="106">
        <f t="shared" si="85"/>
        <v>43.771968067363282</v>
      </c>
      <c r="E631" s="108">
        <f>_xlfn.NORM.INV(A631,$B$104,$B$106)</f>
        <v>0.22513261999410558</v>
      </c>
      <c r="F631" s="122" t="b">
        <f t="shared" si="86"/>
        <v>1</v>
      </c>
      <c r="G631" s="101"/>
      <c r="I631" s="101"/>
    </row>
    <row r="632" spans="1:9" x14ac:dyDescent="0.55000000000000004">
      <c r="A632" s="104">
        <v>0.46800989355075839</v>
      </c>
      <c r="B632" s="118">
        <v>0.19197265666173757</v>
      </c>
      <c r="C632" s="119">
        <v>33.052007655009284</v>
      </c>
      <c r="D632" s="106">
        <f t="shared" si="85"/>
        <v>33.052007655009284</v>
      </c>
      <c r="E632" s="108">
        <f>_xlfn.NORM.INV(A632,$B$104,$B$106)</f>
        <v>0.19197265666173757</v>
      </c>
      <c r="F632" s="122" t="b">
        <f t="shared" si="86"/>
        <v>1</v>
      </c>
      <c r="G632" s="101"/>
      <c r="I632" s="101"/>
    </row>
    <row r="633" spans="1:9" x14ac:dyDescent="0.55000000000000004">
      <c r="A633" s="104">
        <v>0.22949956419286377</v>
      </c>
      <c r="B633" s="118">
        <v>0.1259504067574117</v>
      </c>
      <c r="C633" s="119">
        <v>11.708319840431326</v>
      </c>
      <c r="D633" s="106">
        <f t="shared" si="85"/>
        <v>11.708319840431326</v>
      </c>
      <c r="E633" s="108">
        <f>_xlfn.NORM.INV(A633,$B$104,$B$106)</f>
        <v>0.1259504067574117</v>
      </c>
      <c r="F633" s="122" t="b">
        <f t="shared" si="86"/>
        <v>1</v>
      </c>
      <c r="G633" s="101"/>
      <c r="I633" s="101"/>
    </row>
    <row r="634" spans="1:9" x14ac:dyDescent="0.55000000000000004">
      <c r="A634" s="104">
        <v>2.197723962826359E-3</v>
      </c>
      <c r="B634" s="118">
        <v>0</v>
      </c>
      <c r="C634" s="119">
        <v>-29.008956014979496</v>
      </c>
      <c r="D634" s="106">
        <f t="shared" si="85"/>
        <v>0</v>
      </c>
      <c r="E634" s="108">
        <f>_xlfn.NORM.INV(A634,$B$104,$B$106)</f>
        <v>-8.4829269343606184E-2</v>
      </c>
      <c r="F634" s="122" t="b">
        <f t="shared" si="86"/>
        <v>0</v>
      </c>
      <c r="G634" s="101"/>
      <c r="I634" s="101"/>
    </row>
    <row r="635" spans="1:9" x14ac:dyDescent="0.55000000000000004">
      <c r="A635" s="104">
        <v>0.38344924364754651</v>
      </c>
      <c r="B635" s="118">
        <v>0.17035657695936682</v>
      </c>
      <c r="C635" s="119">
        <v>26.063956541770764</v>
      </c>
      <c r="D635" s="106">
        <f t="shared" si="85"/>
        <v>26.063956541770764</v>
      </c>
      <c r="E635" s="108">
        <f>_xlfn.NORM.INV(A635,$B$104,$B$106)</f>
        <v>0.17035657695936682</v>
      </c>
      <c r="F635" s="122" t="b">
        <f t="shared" si="86"/>
        <v>1</v>
      </c>
      <c r="G635" s="101"/>
      <c r="I635" s="101"/>
    </row>
    <row r="636" spans="1:9" x14ac:dyDescent="0.55000000000000004">
      <c r="A636" s="104">
        <v>0.26157207280447381</v>
      </c>
      <c r="B636" s="118">
        <v>0.1361493686573795</v>
      </c>
      <c r="C636" s="119">
        <v>15.005442539841557</v>
      </c>
      <c r="D636" s="106">
        <f t="shared" si="85"/>
        <v>15.005442539841557</v>
      </c>
      <c r="E636" s="108">
        <f>_xlfn.NORM.INV(A636,$B$104,$B$106)</f>
        <v>0.1361493686573795</v>
      </c>
      <c r="F636" s="122" t="b">
        <f t="shared" si="86"/>
        <v>1</v>
      </c>
      <c r="G636" s="101"/>
      <c r="I636" s="101"/>
    </row>
    <row r="637" spans="1:9" x14ac:dyDescent="0.55000000000000004">
      <c r="A637" s="104">
        <v>1.9871330638393414E-2</v>
      </c>
      <c r="B637" s="118">
        <v>0</v>
      </c>
      <c r="C637" s="119">
        <v>-29.008956014979496</v>
      </c>
      <c r="D637" s="106">
        <f t="shared" si="85"/>
        <v>0</v>
      </c>
      <c r="E637" s="108">
        <f>_xlfn.NORM.INV(A637,$B$104,$B$106)</f>
        <v>-5.6413654290821125E-3</v>
      </c>
      <c r="F637" s="122" t="b">
        <f t="shared" si="86"/>
        <v>0</v>
      </c>
      <c r="G637" s="101"/>
      <c r="I637" s="101"/>
    </row>
    <row r="638" spans="1:9" x14ac:dyDescent="0.55000000000000004">
      <c r="A638" s="104">
        <v>0.23445417573821425</v>
      </c>
      <c r="B638" s="118">
        <v>0.12757436206243747</v>
      </c>
      <c r="C638" s="119">
        <v>12.233312477088299</v>
      </c>
      <c r="D638" s="106">
        <f t="shared" si="85"/>
        <v>12.233312477088299</v>
      </c>
      <c r="E638" s="108">
        <f>_xlfn.NORM.INV(A638,$B$104,$B$106)</f>
        <v>0.12757436206243747</v>
      </c>
      <c r="F638" s="122" t="b">
        <f t="shared" si="86"/>
        <v>1</v>
      </c>
      <c r="G638" s="101"/>
      <c r="I638" s="101"/>
    </row>
    <row r="639" spans="1:9" x14ac:dyDescent="0.55000000000000004">
      <c r="A639" s="104">
        <v>0.29104689203744605</v>
      </c>
      <c r="B639" s="118">
        <v>0.14496710687345346</v>
      </c>
      <c r="C639" s="119">
        <v>17.856042935727551</v>
      </c>
      <c r="D639" s="106">
        <f t="shared" si="85"/>
        <v>17.856042935727551</v>
      </c>
      <c r="E639" s="108">
        <f>_xlfn.NORM.INV(A639,$B$104,$B$106)</f>
        <v>0.14496710687345346</v>
      </c>
      <c r="F639" s="122" t="b">
        <f t="shared" si="86"/>
        <v>1</v>
      </c>
      <c r="G639" s="101"/>
      <c r="I639" s="101"/>
    </row>
    <row r="640" spans="1:9" x14ac:dyDescent="0.55000000000000004">
      <c r="A640" s="104">
        <v>0.77410995248120473</v>
      </c>
      <c r="B640" s="118">
        <v>0.27524506531058457</v>
      </c>
      <c r="C640" s="119">
        <v>59.972330672545525</v>
      </c>
      <c r="D640" s="106">
        <f t="shared" si="85"/>
        <v>59.972330672545525</v>
      </c>
      <c r="E640" s="108">
        <f>_xlfn.NORM.INV(A640,$B$104,$B$106)</f>
        <v>0.27524506531058457</v>
      </c>
      <c r="F640" s="122" t="b">
        <f t="shared" si="86"/>
        <v>1</v>
      </c>
      <c r="G640" s="101"/>
      <c r="I640" s="101"/>
    </row>
    <row r="641" spans="1:9" x14ac:dyDescent="0.55000000000000004">
      <c r="A641" s="104">
        <v>0.49257380122176597</v>
      </c>
      <c r="B641" s="118">
        <v>0.19813842050148006</v>
      </c>
      <c r="C641" s="119">
        <v>35.045277177398809</v>
      </c>
      <c r="D641" s="106">
        <f t="shared" si="85"/>
        <v>35.045277177398809</v>
      </c>
      <c r="E641" s="108">
        <f>_xlfn.NORM.INV(A641,$B$104,$B$106)</f>
        <v>0.19813842050148006</v>
      </c>
      <c r="F641" s="122" t="b">
        <f t="shared" si="86"/>
        <v>1</v>
      </c>
      <c r="G641" s="101"/>
      <c r="I641" s="101"/>
    </row>
    <row r="642" spans="1:9" x14ac:dyDescent="0.55000000000000004">
      <c r="A642" s="104">
        <v>0.6688565830194545</v>
      </c>
      <c r="B642" s="118">
        <v>0.24367580377264939</v>
      </c>
      <c r="C642" s="119">
        <v>49.766612694456676</v>
      </c>
      <c r="D642" s="106">
        <f t="shared" si="85"/>
        <v>49.766612694456676</v>
      </c>
      <c r="E642" s="108">
        <f>_xlfn.NORM.INV(A642,$B$104,$B$106)</f>
        <v>0.24367580377264939</v>
      </c>
      <c r="F642" s="122" t="b">
        <f t="shared" si="86"/>
        <v>1</v>
      </c>
      <c r="G642" s="101"/>
      <c r="I642" s="101"/>
    </row>
    <row r="643" spans="1:9" x14ac:dyDescent="0.55000000000000004">
      <c r="A643" s="104">
        <v>0.27850451314958768</v>
      </c>
      <c r="B643" s="118">
        <v>0.14127101045693136</v>
      </c>
      <c r="C643" s="119">
        <v>16.661168053984706</v>
      </c>
      <c r="D643" s="106">
        <f t="shared" si="85"/>
        <v>16.661168053984706</v>
      </c>
      <c r="E643" s="108">
        <f>_xlfn.NORM.INV(A643,$B$104,$B$106)</f>
        <v>0.14127101045693136</v>
      </c>
      <c r="F643" s="122" t="b">
        <f t="shared" si="86"/>
        <v>1</v>
      </c>
      <c r="G643" s="101"/>
      <c r="I643" s="101"/>
    </row>
    <row r="644" spans="1:9" x14ac:dyDescent="0.55000000000000004">
      <c r="A644" s="104">
        <v>0.71616027238673363</v>
      </c>
      <c r="B644" s="118">
        <v>0.25714724131343358</v>
      </c>
      <c r="C644" s="119">
        <v>54.121662055857563</v>
      </c>
      <c r="D644" s="106">
        <f t="shared" si="85"/>
        <v>54.121662055857563</v>
      </c>
      <c r="E644" s="108">
        <f>_xlfn.NORM.INV(A644,$B$104,$B$106)</f>
        <v>0.25714724131343358</v>
      </c>
      <c r="F644" s="122" t="b">
        <f t="shared" si="86"/>
        <v>1</v>
      </c>
      <c r="G644" s="101"/>
      <c r="I644" s="101"/>
    </row>
    <row r="645" spans="1:9" x14ac:dyDescent="0.55000000000000004">
      <c r="A645" s="104">
        <v>0.65682401139263558</v>
      </c>
      <c r="B645" s="118">
        <v>0.24038106324737807</v>
      </c>
      <c r="C645" s="119">
        <v>48.701488235606313</v>
      </c>
      <c r="D645" s="106">
        <f t="shared" si="85"/>
        <v>48.701488235606313</v>
      </c>
      <c r="E645" s="108">
        <f>_xlfn.NORM.INV(A645,$B$104,$B$106)</f>
        <v>0.24038106324737807</v>
      </c>
      <c r="F645" s="122" t="b">
        <f t="shared" si="86"/>
        <v>1</v>
      </c>
      <c r="G645" s="101"/>
      <c r="I645" s="101"/>
    </row>
    <row r="646" spans="1:9" x14ac:dyDescent="0.55000000000000004">
      <c r="A646" s="104">
        <v>9.7358267025656753E-3</v>
      </c>
      <c r="B646" s="118">
        <v>0</v>
      </c>
      <c r="C646" s="119">
        <v>-29.008956014979496</v>
      </c>
      <c r="D646" s="106">
        <f t="shared" si="85"/>
        <v>0</v>
      </c>
      <c r="E646" s="108">
        <f>_xlfn.NORM.INV(A646,$B$104,$B$106)</f>
        <v>-3.3637600494421382E-2</v>
      </c>
      <c r="F646" s="122" t="b">
        <f t="shared" si="86"/>
        <v>0</v>
      </c>
      <c r="G646" s="101"/>
      <c r="I646" s="101"/>
    </row>
    <row r="647" spans="1:9" x14ac:dyDescent="0.55000000000000004">
      <c r="A647" s="104">
        <v>0.51481728342883171</v>
      </c>
      <c r="B647" s="118">
        <v>0.2037149965061574</v>
      </c>
      <c r="C647" s="119">
        <v>36.848073923807497</v>
      </c>
      <c r="D647" s="106">
        <f t="shared" si="85"/>
        <v>36.848073923807497</v>
      </c>
      <c r="E647" s="108">
        <f>_xlfn.NORM.INV(A647,$B$104,$B$106)</f>
        <v>0.2037149965061574</v>
      </c>
      <c r="F647" s="122" t="b">
        <f t="shared" si="86"/>
        <v>1</v>
      </c>
      <c r="G647" s="101"/>
      <c r="I647" s="101"/>
    </row>
    <row r="648" spans="1:9" x14ac:dyDescent="0.55000000000000004">
      <c r="A648" s="104">
        <v>5.5075115339555336E-2</v>
      </c>
      <c r="B648" s="118">
        <v>4.0248173995462599E-2</v>
      </c>
      <c r="C648" s="119">
        <v>-15.997517263485461</v>
      </c>
      <c r="D648" s="106">
        <f t="shared" si="85"/>
        <v>0</v>
      </c>
      <c r="E648" s="108">
        <f>_xlfn.NORM.INV(A648,$B$104,$B$106)</f>
        <v>4.0248173995462599E-2</v>
      </c>
      <c r="F648" s="122" t="b">
        <f t="shared" si="86"/>
        <v>1</v>
      </c>
      <c r="G648" s="101"/>
      <c r="I648" s="101"/>
    </row>
    <row r="649" spans="1:9" x14ac:dyDescent="0.55000000000000004">
      <c r="A649" s="104">
        <v>0.16198331812117683</v>
      </c>
      <c r="B649" s="118">
        <v>0.10136606908974449</v>
      </c>
      <c r="C649" s="119">
        <v>3.760689623841595</v>
      </c>
      <c r="D649" s="106">
        <f t="shared" si="85"/>
        <v>3.760689623841595</v>
      </c>
      <c r="E649" s="108">
        <f>_xlfn.NORM.INV(A649,$B$104,$B$106)</f>
        <v>0.10136606908974449</v>
      </c>
      <c r="F649" s="122" t="b">
        <f t="shared" si="86"/>
        <v>1</v>
      </c>
      <c r="G649" s="101"/>
      <c r="I649" s="101"/>
    </row>
    <row r="650" spans="1:9" x14ac:dyDescent="0.55000000000000004">
      <c r="A650" s="104">
        <v>0.41154892832593826</v>
      </c>
      <c r="B650" s="118">
        <v>0.17764376424979655</v>
      </c>
      <c r="C650" s="119">
        <v>28.419760089797101</v>
      </c>
      <c r="D650" s="106">
        <f t="shared" si="85"/>
        <v>28.419760089797101</v>
      </c>
      <c r="E650" s="108">
        <f>_xlfn.NORM.INV(A650,$B$104,$B$106)</f>
        <v>0.17764376424979655</v>
      </c>
      <c r="F650" s="122" t="b">
        <f t="shared" si="86"/>
        <v>1</v>
      </c>
      <c r="G650" s="101"/>
      <c r="I650" s="101"/>
    </row>
    <row r="651" spans="1:9" x14ac:dyDescent="0.55000000000000004">
      <c r="A651" s="104">
        <v>6.3171863710804299E-2</v>
      </c>
      <c r="B651" s="118">
        <v>4.7131973658523119E-2</v>
      </c>
      <c r="C651" s="119">
        <v>-13.772120958461413</v>
      </c>
      <c r="D651" s="106">
        <f t="shared" si="85"/>
        <v>0</v>
      </c>
      <c r="E651" s="108">
        <f>_xlfn.NORM.INV(A651,$B$104,$B$106)</f>
        <v>4.7131973658523119E-2</v>
      </c>
      <c r="F651" s="122" t="b">
        <f t="shared" si="86"/>
        <v>1</v>
      </c>
      <c r="G651" s="101"/>
      <c r="I651" s="101"/>
    </row>
    <row r="652" spans="1:9" x14ac:dyDescent="0.55000000000000004">
      <c r="A652" s="104">
        <v>0.75687927953402145</v>
      </c>
      <c r="B652" s="118">
        <v>0.26962992529477325</v>
      </c>
      <c r="C652" s="119">
        <v>58.157066943934396</v>
      </c>
      <c r="D652" s="106">
        <f t="shared" si="85"/>
        <v>58.157066943934396</v>
      </c>
      <c r="E652" s="108">
        <f>_xlfn.NORM.INV(A652,$B$104,$B$106)</f>
        <v>0.26962992529477325</v>
      </c>
      <c r="F652" s="122" t="b">
        <f t="shared" si="86"/>
        <v>1</v>
      </c>
      <c r="G652" s="101"/>
      <c r="I652" s="101"/>
    </row>
    <row r="653" spans="1:9" x14ac:dyDescent="0.55000000000000004">
      <c r="A653" s="104">
        <v>0.52124722261724821</v>
      </c>
      <c r="B653" s="118">
        <v>0.20532840922187401</v>
      </c>
      <c r="C653" s="119">
        <v>37.369658349818849</v>
      </c>
      <c r="D653" s="106">
        <f t="shared" si="85"/>
        <v>37.369658349818849</v>
      </c>
      <c r="E653" s="108">
        <f>_xlfn.NORM.INV(A653,$B$104,$B$106)</f>
        <v>0.20532840922187401</v>
      </c>
      <c r="F653" s="122" t="b">
        <f t="shared" si="86"/>
        <v>1</v>
      </c>
      <c r="G653" s="101"/>
      <c r="I653" s="101"/>
    </row>
    <row r="654" spans="1:9" x14ac:dyDescent="0.55000000000000004">
      <c r="A654" s="104">
        <v>4.2059389250880486E-2</v>
      </c>
      <c r="B654" s="118">
        <v>2.72727739018985E-2</v>
      </c>
      <c r="C654" s="119">
        <v>-20.192207527261711</v>
      </c>
      <c r="D654" s="106">
        <f t="shared" si="85"/>
        <v>0</v>
      </c>
      <c r="E654" s="108">
        <f>_xlfn.NORM.INV(A654,$B$104,$B$106)</f>
        <v>2.72727739018985E-2</v>
      </c>
      <c r="F654" s="122" t="b">
        <f t="shared" si="86"/>
        <v>1</v>
      </c>
      <c r="G654" s="101"/>
      <c r="I654" s="101"/>
    </row>
    <row r="655" spans="1:9" x14ac:dyDescent="0.55000000000000004">
      <c r="A655" s="104">
        <v>0.17883117292297668</v>
      </c>
      <c r="B655" s="118">
        <v>0.10801714203025597</v>
      </c>
      <c r="C655" s="119">
        <v>5.9108499815994531</v>
      </c>
      <c r="D655" s="106">
        <f t="shared" si="85"/>
        <v>5.9108499815994531</v>
      </c>
      <c r="E655" s="108">
        <f>_xlfn.NORM.INV(A655,$B$104,$B$106)</f>
        <v>0.10801714203025597</v>
      </c>
      <c r="F655" s="122" t="b">
        <f t="shared" si="86"/>
        <v>1</v>
      </c>
      <c r="G655" s="101"/>
      <c r="I655" s="101"/>
    </row>
    <row r="656" spans="1:9" x14ac:dyDescent="0.55000000000000004">
      <c r="A656" s="104">
        <v>0.33940980749271521</v>
      </c>
      <c r="B656" s="118">
        <v>0.15859255925655436</v>
      </c>
      <c r="C656" s="119">
        <v>22.260882250030416</v>
      </c>
      <c r="D656" s="106">
        <f t="shared" si="85"/>
        <v>22.260882250030416</v>
      </c>
      <c r="E656" s="108">
        <f>_xlfn.NORM.INV(A656,$B$104,$B$106)</f>
        <v>0.15859255925655436</v>
      </c>
      <c r="F656" s="122" t="b">
        <f t="shared" si="86"/>
        <v>1</v>
      </c>
      <c r="G656" s="101"/>
      <c r="I656" s="101"/>
    </row>
    <row r="657" spans="1:9" x14ac:dyDescent="0.55000000000000004">
      <c r="A657" s="104">
        <v>0.44900041389049261</v>
      </c>
      <c r="B657" s="118">
        <v>0.18718127979301369</v>
      </c>
      <c r="C657" s="119">
        <v>31.503050262066338</v>
      </c>
      <c r="D657" s="106">
        <f t="shared" si="85"/>
        <v>31.503050262066338</v>
      </c>
      <c r="E657" s="108">
        <f>_xlfn.NORM.INV(A657,$B$104,$B$106)</f>
        <v>0.18718127979301369</v>
      </c>
      <c r="F657" s="122" t="b">
        <f t="shared" si="86"/>
        <v>1</v>
      </c>
      <c r="G657" s="101"/>
      <c r="I657" s="101"/>
    </row>
    <row r="658" spans="1:9" x14ac:dyDescent="0.55000000000000004">
      <c r="A658" s="104">
        <v>0.84417079055759725</v>
      </c>
      <c r="B658" s="118">
        <v>0.30117482922699251</v>
      </c>
      <c r="C658" s="119">
        <v>68.354910589763065</v>
      </c>
      <c r="D658" s="106">
        <f t="shared" si="85"/>
        <v>68.354910589763065</v>
      </c>
      <c r="E658" s="108">
        <f>_xlfn.NORM.INV(A658,$B$104,$B$106)</f>
        <v>0.30117482922699251</v>
      </c>
      <c r="F658" s="122" t="b">
        <f t="shared" si="86"/>
        <v>1</v>
      </c>
      <c r="G658" s="101"/>
      <c r="I658" s="101"/>
    </row>
    <row r="659" spans="1:9" x14ac:dyDescent="0.55000000000000004">
      <c r="A659" s="104">
        <v>6.8995462624477089E-3</v>
      </c>
      <c r="B659" s="118">
        <v>0</v>
      </c>
      <c r="C659" s="119">
        <v>-29.008956014979496</v>
      </c>
      <c r="D659" s="106">
        <f t="shared" si="85"/>
        <v>0</v>
      </c>
      <c r="E659" s="108">
        <f>_xlfn.NORM.INV(A659,$B$104,$B$106)</f>
        <v>-4.6245126391557673E-2</v>
      </c>
      <c r="F659" s="122" t="b">
        <f t="shared" si="86"/>
        <v>0</v>
      </c>
      <c r="G659" s="101"/>
      <c r="I659" s="101"/>
    </row>
    <row r="660" spans="1:9" x14ac:dyDescent="0.55000000000000004">
      <c r="A660" s="104">
        <v>0.593896056914205</v>
      </c>
      <c r="B660" s="118">
        <v>0.22375786823620472</v>
      </c>
      <c r="C660" s="119">
        <v>43.327538009531274</v>
      </c>
      <c r="D660" s="106">
        <f t="shared" si="85"/>
        <v>43.327538009531274</v>
      </c>
      <c r="E660" s="108">
        <f>_xlfn.NORM.INV(A660,$B$104,$B$106)</f>
        <v>0.22375786823620472</v>
      </c>
      <c r="F660" s="122" t="b">
        <f t="shared" si="86"/>
        <v>1</v>
      </c>
      <c r="G660" s="101"/>
      <c r="I660" s="101"/>
    </row>
    <row r="661" spans="1:9" x14ac:dyDescent="0.55000000000000004">
      <c r="A661" s="104">
        <v>9.956904166119529E-2</v>
      </c>
      <c r="B661" s="118">
        <v>7.159889334953029E-2</v>
      </c>
      <c r="C661" s="119">
        <v>-5.8624496518040656</v>
      </c>
      <c r="D661" s="106">
        <f t="shared" si="85"/>
        <v>0</v>
      </c>
      <c r="E661" s="108">
        <f>_xlfn.NORM.INV(A661,$B$104,$B$106)</f>
        <v>7.159889334953029E-2</v>
      </c>
      <c r="F661" s="122" t="b">
        <f t="shared" si="86"/>
        <v>1</v>
      </c>
      <c r="G661" s="101"/>
      <c r="I661" s="101"/>
    </row>
    <row r="662" spans="1:9" x14ac:dyDescent="0.55000000000000004">
      <c r="A662" s="104">
        <v>0.64351709391565382</v>
      </c>
      <c r="B662" s="118">
        <v>0.23678758448721565</v>
      </c>
      <c r="C662" s="119">
        <v>47.539787612916719</v>
      </c>
      <c r="D662" s="106">
        <f t="shared" si="85"/>
        <v>47.539787612916719</v>
      </c>
      <c r="E662" s="108">
        <f>_xlfn.NORM.INV(A662,$B$104,$B$106)</f>
        <v>0.23678758448721565</v>
      </c>
      <c r="F662" s="122" t="b">
        <f t="shared" si="86"/>
        <v>1</v>
      </c>
      <c r="G662" s="101"/>
      <c r="I662" s="101"/>
    </row>
    <row r="663" spans="1:9" x14ac:dyDescent="0.55000000000000004">
      <c r="A663" s="104">
        <v>0.62573395962463219</v>
      </c>
      <c r="B663" s="118">
        <v>0.23205755341194209</v>
      </c>
      <c r="C663" s="119">
        <v>46.010662101892954</v>
      </c>
      <c r="D663" s="106">
        <f t="shared" si="85"/>
        <v>46.010662101892954</v>
      </c>
      <c r="E663" s="108">
        <f>_xlfn.NORM.INV(A663,$B$104,$B$106)</f>
        <v>0.23205755341194209</v>
      </c>
      <c r="F663" s="122" t="b">
        <f t="shared" si="86"/>
        <v>1</v>
      </c>
      <c r="G663" s="101"/>
      <c r="I663" s="101"/>
    </row>
    <row r="664" spans="1:9" x14ac:dyDescent="0.55000000000000004">
      <c r="A664" s="104">
        <v>0.16519104969305931</v>
      </c>
      <c r="B664" s="118">
        <v>0.10266554732319695</v>
      </c>
      <c r="C664" s="119">
        <v>4.1807852397413905</v>
      </c>
      <c r="D664" s="106">
        <f t="shared" si="85"/>
        <v>4.1807852397413905</v>
      </c>
      <c r="E664" s="108">
        <f>_xlfn.NORM.INV(A664,$B$104,$B$106)</f>
        <v>0.10266554732319695</v>
      </c>
      <c r="F664" s="122" t="b">
        <f t="shared" si="86"/>
        <v>1</v>
      </c>
      <c r="G664" s="101"/>
      <c r="I664" s="101"/>
    </row>
    <row r="665" spans="1:9" x14ac:dyDescent="0.55000000000000004">
      <c r="A665" s="104">
        <v>0.78587721484846673</v>
      </c>
      <c r="B665" s="118">
        <v>0.27921974241328296</v>
      </c>
      <c r="C665" s="119">
        <v>61.257265181240392</v>
      </c>
      <c r="D665" s="106">
        <f t="shared" si="85"/>
        <v>61.257265181240392</v>
      </c>
      <c r="E665" s="108">
        <f>_xlfn.NORM.INV(A665,$B$104,$B$106)</f>
        <v>0.27921974241328296</v>
      </c>
      <c r="F665" s="122" t="b">
        <f t="shared" si="86"/>
        <v>1</v>
      </c>
      <c r="G665" s="101"/>
      <c r="I665" s="101"/>
    </row>
    <row r="666" spans="1:9" x14ac:dyDescent="0.55000000000000004">
      <c r="A666" s="104">
        <v>0.96875299222701405</v>
      </c>
      <c r="B666" s="118">
        <v>0.38627743834467965</v>
      </c>
      <c r="C666" s="119">
        <v>95.866901226952123</v>
      </c>
      <c r="D666" s="106">
        <f t="shared" si="85"/>
        <v>95.866901226952123</v>
      </c>
      <c r="E666" s="108">
        <f>_xlfn.NORM.INV(A666,$B$104,$B$106)</f>
        <v>0.38627743834467965</v>
      </c>
      <c r="F666" s="122" t="b">
        <f t="shared" si="86"/>
        <v>1</v>
      </c>
      <c r="G666" s="101"/>
      <c r="I666" s="101"/>
    </row>
    <row r="667" spans="1:9" x14ac:dyDescent="0.55000000000000004">
      <c r="A667" s="104">
        <v>0.63785308449407785</v>
      </c>
      <c r="B667" s="118">
        <v>0.23527260459358965</v>
      </c>
      <c r="C667" s="119">
        <v>47.050024571793834</v>
      </c>
      <c r="D667" s="106">
        <f t="shared" si="85"/>
        <v>47.050024571793834</v>
      </c>
      <c r="E667" s="108">
        <f>_xlfn.NORM.INV(A667,$B$104,$B$106)</f>
        <v>0.23527260459358965</v>
      </c>
      <c r="F667" s="122" t="b">
        <f t="shared" si="86"/>
        <v>1</v>
      </c>
      <c r="G667" s="101"/>
      <c r="I667" s="101"/>
    </row>
    <row r="668" spans="1:9" x14ac:dyDescent="0.55000000000000004">
      <c r="A668" s="104">
        <v>0.27646123310542825</v>
      </c>
      <c r="B668" s="118">
        <v>0.14066134173683606</v>
      </c>
      <c r="C668" s="119">
        <v>16.464074212879865</v>
      </c>
      <c r="D668" s="106">
        <f t="shared" si="85"/>
        <v>16.464074212879865</v>
      </c>
      <c r="E668" s="108">
        <f>_xlfn.NORM.INV(A668,$B$104,$B$106)</f>
        <v>0.14066134173683606</v>
      </c>
      <c r="F668" s="122" t="b">
        <f t="shared" si="86"/>
        <v>1</v>
      </c>
      <c r="G668" s="101"/>
      <c r="I668" s="101"/>
    </row>
    <row r="669" spans="1:9" x14ac:dyDescent="0.55000000000000004">
      <c r="A669" s="104">
        <v>0.16212463772184471</v>
      </c>
      <c r="B669" s="118">
        <v>0.10142366928908436</v>
      </c>
      <c r="C669" s="119">
        <v>3.7793106292533896</v>
      </c>
      <c r="D669" s="106">
        <f t="shared" si="85"/>
        <v>3.7793106292533896</v>
      </c>
      <c r="E669" s="108">
        <f>_xlfn.NORM.INV(A669,$B$104,$B$106)</f>
        <v>0.10142366928908436</v>
      </c>
      <c r="F669" s="122" t="b">
        <f t="shared" si="86"/>
        <v>1</v>
      </c>
      <c r="G669" s="101"/>
      <c r="I669" s="101"/>
    </row>
    <row r="670" spans="1:9" x14ac:dyDescent="0.55000000000000004">
      <c r="A670" s="104">
        <v>2.0704318628335217E-2</v>
      </c>
      <c r="B670" s="118">
        <v>0</v>
      </c>
      <c r="C670" s="119">
        <v>-29.008956014979496</v>
      </c>
      <c r="D670" s="106">
        <f t="shared" si="85"/>
        <v>0</v>
      </c>
      <c r="E670" s="108">
        <f>_xlfn.NORM.INV(A670,$B$104,$B$106)</f>
        <v>-3.9414893260285577E-3</v>
      </c>
      <c r="F670" s="122" t="b">
        <f t="shared" si="86"/>
        <v>0</v>
      </c>
      <c r="G670" s="101"/>
      <c r="I670" s="101"/>
    </row>
    <row r="671" spans="1:9" x14ac:dyDescent="0.55000000000000004">
      <c r="A671" s="104">
        <v>0.73381751029742082</v>
      </c>
      <c r="B671" s="118">
        <v>0.26243999172611487</v>
      </c>
      <c r="C671" s="119">
        <v>55.832703600979855</v>
      </c>
      <c r="D671" s="106">
        <f t="shared" si="85"/>
        <v>55.832703600979855</v>
      </c>
      <c r="E671" s="108">
        <f>_xlfn.NORM.INV(A671,$B$104,$B$106)</f>
        <v>0.26243999172611487</v>
      </c>
      <c r="F671" s="122" t="b">
        <f t="shared" si="86"/>
        <v>1</v>
      </c>
      <c r="G671" s="101"/>
      <c r="I671" s="101"/>
    </row>
    <row r="672" spans="1:9" x14ac:dyDescent="0.55000000000000004">
      <c r="A672" s="104">
        <v>0.74921734655770433</v>
      </c>
      <c r="B672" s="118">
        <v>0.26720288863565639</v>
      </c>
      <c r="C672" s="119">
        <v>57.372453986305807</v>
      </c>
      <c r="D672" s="106">
        <f t="shared" si="85"/>
        <v>57.372453986305807</v>
      </c>
      <c r="E672" s="108">
        <f>_xlfn.NORM.INV(A672,$B$104,$B$106)</f>
        <v>0.26720288863565639</v>
      </c>
      <c r="F672" s="122" t="b">
        <f t="shared" si="86"/>
        <v>1</v>
      </c>
      <c r="G672" s="101"/>
      <c r="I672" s="101"/>
    </row>
    <row r="673" spans="1:9" x14ac:dyDescent="0.55000000000000004">
      <c r="A673" s="104">
        <v>0.99632207348580493</v>
      </c>
      <c r="B673" s="118">
        <v>0.46802894196034495</v>
      </c>
      <c r="C673" s="119">
        <v>122.2955457229158</v>
      </c>
      <c r="D673" s="106">
        <f t="shared" si="85"/>
        <v>122.2955457229158</v>
      </c>
      <c r="E673" s="108">
        <f>_xlfn.NORM.INV(A673,$B$104,$B$106)</f>
        <v>0.46802894196034495</v>
      </c>
      <c r="F673" s="122" t="b">
        <f t="shared" si="86"/>
        <v>1</v>
      </c>
      <c r="G673" s="101"/>
      <c r="I673" s="101"/>
    </row>
    <row r="674" spans="1:9" x14ac:dyDescent="0.55000000000000004">
      <c r="A674" s="104">
        <v>0.32253934920533778</v>
      </c>
      <c r="B674" s="118">
        <v>0.15393903659719363</v>
      </c>
      <c r="C674" s="119">
        <v>20.756490396929511</v>
      </c>
      <c r="D674" s="106">
        <f t="shared" si="85"/>
        <v>20.756490396929511</v>
      </c>
      <c r="E674" s="108">
        <f>_xlfn.NORM.INV(A674,$B$104,$B$106)</f>
        <v>0.15393903659719363</v>
      </c>
      <c r="F674" s="122" t="b">
        <f t="shared" si="86"/>
        <v>1</v>
      </c>
      <c r="G674" s="101"/>
      <c r="I674" s="101"/>
    </row>
    <row r="675" spans="1:9" x14ac:dyDescent="0.55000000000000004">
      <c r="A675" s="104">
        <v>0.91856160828182976</v>
      </c>
      <c r="B675" s="118">
        <v>0.3395461279086191</v>
      </c>
      <c r="C675" s="119">
        <v>80.759592667204672</v>
      </c>
      <c r="D675" s="106">
        <f t="shared" si="85"/>
        <v>80.759592667204672</v>
      </c>
      <c r="E675" s="108">
        <f>_xlfn.NORM.INV(A675,$B$104,$B$106)</f>
        <v>0.3395461279086191</v>
      </c>
      <c r="F675" s="122" t="b">
        <f t="shared" si="86"/>
        <v>1</v>
      </c>
      <c r="G675" s="101"/>
      <c r="I675" s="101"/>
    </row>
    <row r="676" spans="1:9" x14ac:dyDescent="0.55000000000000004">
      <c r="A676" s="104">
        <v>0.14737381911986558</v>
      </c>
      <c r="B676" s="118">
        <v>9.5223661986290176E-2</v>
      </c>
      <c r="C676" s="119">
        <v>1.7749708724182878</v>
      </c>
      <c r="D676" s="106">
        <f t="shared" si="85"/>
        <v>1.7749708724182878</v>
      </c>
      <c r="E676" s="108">
        <f>_xlfn.NORM.INV(A676,$B$104,$B$106)</f>
        <v>9.5223661986290176E-2</v>
      </c>
      <c r="F676" s="122" t="b">
        <f t="shared" si="86"/>
        <v>1</v>
      </c>
      <c r="G676" s="101"/>
      <c r="I676" s="101"/>
    </row>
    <row r="677" spans="1:9" x14ac:dyDescent="0.55000000000000004">
      <c r="A677" s="104">
        <v>0.31486202098838723</v>
      </c>
      <c r="B677" s="118">
        <v>0.15178847005623011</v>
      </c>
      <c r="C677" s="119">
        <v>20.061254761347296</v>
      </c>
      <c r="D677" s="106">
        <f t="shared" si="85"/>
        <v>20.061254761347296</v>
      </c>
      <c r="E677" s="108">
        <f>_xlfn.NORM.INV(A677,$B$104,$B$106)</f>
        <v>0.15178847005623011</v>
      </c>
      <c r="F677" s="122" t="b">
        <f t="shared" si="86"/>
        <v>1</v>
      </c>
      <c r="G677" s="101"/>
      <c r="I677" s="101"/>
    </row>
    <row r="678" spans="1:9" x14ac:dyDescent="0.55000000000000004">
      <c r="A678" s="104">
        <v>0.43523671184398716</v>
      </c>
      <c r="B678" s="118">
        <v>0.18369428324151843</v>
      </c>
      <c r="C678" s="119">
        <v>30.37577323177009</v>
      </c>
      <c r="D678" s="106">
        <f t="shared" si="85"/>
        <v>30.37577323177009</v>
      </c>
      <c r="E678" s="108">
        <f>_xlfn.NORM.INV(A678,$B$104,$B$106)</f>
        <v>0.18369428324151843</v>
      </c>
      <c r="F678" s="122" t="b">
        <f t="shared" si="86"/>
        <v>1</v>
      </c>
      <c r="G678" s="101"/>
      <c r="I678" s="101"/>
    </row>
    <row r="679" spans="1:9" x14ac:dyDescent="0.55000000000000004">
      <c r="A679" s="104">
        <v>0.93925171288237308</v>
      </c>
      <c r="B679" s="118">
        <v>0.35485223944849759</v>
      </c>
      <c r="C679" s="119">
        <v>85.707755852126269</v>
      </c>
      <c r="D679" s="106">
        <f t="shared" si="85"/>
        <v>85.707755852126269</v>
      </c>
      <c r="E679" s="108">
        <f>_xlfn.NORM.INV(A679,$B$104,$B$106)</f>
        <v>0.35485223944849759</v>
      </c>
      <c r="F679" s="122" t="b">
        <f t="shared" si="86"/>
        <v>1</v>
      </c>
      <c r="G679" s="101"/>
      <c r="I679" s="101"/>
    </row>
    <row r="680" spans="1:9" x14ac:dyDescent="0.55000000000000004">
      <c r="A680" s="104">
        <v>0.64902038933297979</v>
      </c>
      <c r="B680" s="118">
        <v>0.2382677065679476</v>
      </c>
      <c r="C680" s="119">
        <v>48.01828181243863</v>
      </c>
      <c r="D680" s="106">
        <f t="shared" si="85"/>
        <v>48.01828181243863</v>
      </c>
      <c r="E680" s="108">
        <f>_xlfn.NORM.INV(A680,$B$104,$B$106)</f>
        <v>0.2382677065679476</v>
      </c>
      <c r="F680" s="122" t="b">
        <f t="shared" si="86"/>
        <v>1</v>
      </c>
      <c r="G680" s="101"/>
      <c r="I680" s="101"/>
    </row>
    <row r="681" spans="1:9" x14ac:dyDescent="0.55000000000000004">
      <c r="A681" s="104">
        <v>0.74336387710558272</v>
      </c>
      <c r="B681" s="118">
        <v>0.26537509909941059</v>
      </c>
      <c r="C681" s="119">
        <v>56.7815657734849</v>
      </c>
      <c r="D681" s="106">
        <f t="shared" si="85"/>
        <v>56.7815657734849</v>
      </c>
      <c r="E681" s="108">
        <f>_xlfn.NORM.INV(A681,$B$104,$B$106)</f>
        <v>0.26537509909941059</v>
      </c>
      <c r="F681" s="122" t="b">
        <f t="shared" si="86"/>
        <v>1</v>
      </c>
      <c r="G681" s="101"/>
      <c r="I681" s="101"/>
    </row>
    <row r="682" spans="1:9" x14ac:dyDescent="0.55000000000000004">
      <c r="A682" s="104">
        <v>0.1550476058595246</v>
      </c>
      <c r="B682" s="118">
        <v>9.8497772962590269E-2</v>
      </c>
      <c r="C682" s="119">
        <v>2.8334262060323172</v>
      </c>
      <c r="D682" s="106">
        <f t="shared" si="85"/>
        <v>2.8334262060323172</v>
      </c>
      <c r="E682" s="108">
        <f>_xlfn.NORM.INV(A682,$B$104,$B$106)</f>
        <v>9.8497772962590269E-2</v>
      </c>
      <c r="F682" s="122" t="b">
        <f t="shared" si="86"/>
        <v>1</v>
      </c>
      <c r="G682" s="101"/>
      <c r="I682" s="101"/>
    </row>
    <row r="683" spans="1:9" x14ac:dyDescent="0.55000000000000004">
      <c r="A683" s="104">
        <v>0.51962158010100956</v>
      </c>
      <c r="B683" s="118">
        <v>0.2049203854179355</v>
      </c>
      <c r="C683" s="119">
        <v>37.237752322611328</v>
      </c>
      <c r="D683" s="106">
        <f t="shared" si="85"/>
        <v>37.237752322611328</v>
      </c>
      <c r="E683" s="108">
        <f>_xlfn.NORM.INV(A683,$B$104,$B$106)</f>
        <v>0.2049203854179355</v>
      </c>
      <c r="F683" s="122" t="b">
        <f t="shared" si="86"/>
        <v>1</v>
      </c>
      <c r="G683" s="101"/>
      <c r="I683" s="101"/>
    </row>
    <row r="684" spans="1:9" x14ac:dyDescent="0.55000000000000004">
      <c r="A684" s="104">
        <v>0.75161838684991467</v>
      </c>
      <c r="B684" s="118">
        <v>0.26795913846369929</v>
      </c>
      <c r="C684" s="119">
        <v>57.616934600992025</v>
      </c>
      <c r="D684" s="106">
        <f t="shared" si="85"/>
        <v>57.616934600992025</v>
      </c>
      <c r="E684" s="108">
        <f>_xlfn.NORM.INV(A684,$B$104,$B$106)</f>
        <v>0.26795913846369929</v>
      </c>
      <c r="F684" s="122" t="b">
        <f t="shared" si="86"/>
        <v>1</v>
      </c>
      <c r="G684" s="101"/>
      <c r="I684" s="101"/>
    </row>
    <row r="685" spans="1:9" x14ac:dyDescent="0.55000000000000004">
      <c r="A685" s="104">
        <v>0.79394426342055302</v>
      </c>
      <c r="B685" s="118">
        <v>0.28201835588426971</v>
      </c>
      <c r="C685" s="119">
        <v>62.16200157427415</v>
      </c>
      <c r="D685" s="106">
        <f t="shared" si="85"/>
        <v>62.16200157427415</v>
      </c>
      <c r="E685" s="108">
        <f>_xlfn.NORM.INV(A685,$B$104,$B$106)</f>
        <v>0.28201835588426971</v>
      </c>
      <c r="F685" s="122" t="b">
        <f t="shared" si="86"/>
        <v>1</v>
      </c>
      <c r="G685" s="101"/>
      <c r="I685" s="101"/>
    </row>
    <row r="686" spans="1:9" x14ac:dyDescent="0.55000000000000004">
      <c r="A686" s="104">
        <v>0.79842761443435162</v>
      </c>
      <c r="B686" s="118">
        <v>0.28360180101988597</v>
      </c>
      <c r="C686" s="119">
        <v>62.673898074243205</v>
      </c>
      <c r="D686" s="106">
        <f t="shared" si="85"/>
        <v>62.673898074243205</v>
      </c>
      <c r="E686" s="108">
        <f>_xlfn.NORM.INV(A686,$B$104,$B$106)</f>
        <v>0.28360180101988597</v>
      </c>
      <c r="F686" s="122" t="b">
        <f t="shared" si="86"/>
        <v>1</v>
      </c>
      <c r="G686" s="101"/>
      <c r="I686" s="101"/>
    </row>
    <row r="687" spans="1:9" x14ac:dyDescent="0.55000000000000004">
      <c r="A687" s="104">
        <v>1.8722253326469041E-2</v>
      </c>
      <c r="B687" s="118">
        <v>0</v>
      </c>
      <c r="C687" s="119">
        <v>-29.008956014979496</v>
      </c>
      <c r="D687" s="106">
        <f t="shared" si="85"/>
        <v>0</v>
      </c>
      <c r="E687" s="108">
        <f>_xlfn.NORM.INV(A687,$B$104,$B$106)</f>
        <v>-8.0884200351136193E-3</v>
      </c>
      <c r="F687" s="122" t="b">
        <f t="shared" si="86"/>
        <v>0</v>
      </c>
      <c r="G687" s="101"/>
      <c r="I687" s="101"/>
    </row>
    <row r="688" spans="1:9" x14ac:dyDescent="0.55000000000000004">
      <c r="A688" s="104">
        <v>0.29562316076477202</v>
      </c>
      <c r="B688" s="118">
        <v>0.14629691745649742</v>
      </c>
      <c r="C688" s="119">
        <v>18.285944400432911</v>
      </c>
      <c r="D688" s="106">
        <f t="shared" si="85"/>
        <v>18.285944400432911</v>
      </c>
      <c r="E688" s="108">
        <f>_xlfn.NORM.INV(A688,$B$104,$B$106)</f>
        <v>0.14629691745649742</v>
      </c>
      <c r="F688" s="122" t="b">
        <f t="shared" si="86"/>
        <v>1</v>
      </c>
      <c r="G688" s="101"/>
      <c r="I688" s="101"/>
    </row>
    <row r="689" spans="1:9" x14ac:dyDescent="0.55000000000000004">
      <c r="A689" s="104">
        <v>0.58482257972501983</v>
      </c>
      <c r="B689" s="118">
        <v>0.22142464942719053</v>
      </c>
      <c r="C689" s="119">
        <v>42.573254507607835</v>
      </c>
      <c r="D689" s="106">
        <f t="shared" si="85"/>
        <v>42.573254507607835</v>
      </c>
      <c r="E689" s="108">
        <f>_xlfn.NORM.INV(A689,$B$104,$B$106)</f>
        <v>0.22142464942719053</v>
      </c>
      <c r="F689" s="122" t="b">
        <f t="shared" si="86"/>
        <v>1</v>
      </c>
      <c r="G689" s="101"/>
      <c r="I689" s="101"/>
    </row>
    <row r="690" spans="1:9" x14ac:dyDescent="0.55000000000000004">
      <c r="A690" s="104">
        <v>0.85038979702153517</v>
      </c>
      <c r="B690" s="118">
        <v>0.30381066496925724</v>
      </c>
      <c r="C690" s="119">
        <v>69.207024162004686</v>
      </c>
      <c r="D690" s="106">
        <f t="shared" ref="D690:D753" si="87">IF(C690&lt;=0,0,C690)</f>
        <v>69.207024162004686</v>
      </c>
      <c r="E690" s="108">
        <f>_xlfn.NORM.INV(A690,$B$104,$B$106)</f>
        <v>0.30381066496925724</v>
      </c>
      <c r="F690" s="122" t="b">
        <f t="shared" si="86"/>
        <v>1</v>
      </c>
      <c r="G690" s="101"/>
      <c r="I690" s="101"/>
    </row>
    <row r="691" spans="1:9" x14ac:dyDescent="0.55000000000000004">
      <c r="A691" s="104">
        <v>0.55758641615794913</v>
      </c>
      <c r="B691" s="118">
        <v>0.21448527059497438</v>
      </c>
      <c r="C691" s="119">
        <v>40.329890556265006</v>
      </c>
      <c r="D691" s="106">
        <f t="shared" si="87"/>
        <v>40.329890556265006</v>
      </c>
      <c r="E691" s="108">
        <f>_xlfn.NORM.INV(A691,$B$104,$B$106)</f>
        <v>0.21448527059497438</v>
      </c>
      <c r="F691" s="122" t="b">
        <f t="shared" ref="F691:F754" si="88">E691=B691</f>
        <v>1</v>
      </c>
      <c r="G691" s="101"/>
      <c r="I691" s="101"/>
    </row>
    <row r="692" spans="1:9" x14ac:dyDescent="0.55000000000000004">
      <c r="A692" s="104">
        <v>0.41757616246671414</v>
      </c>
      <c r="B692" s="118">
        <v>0.17919018414259999</v>
      </c>
      <c r="C692" s="119">
        <v>28.919687060933033</v>
      </c>
      <c r="D692" s="106">
        <f t="shared" si="87"/>
        <v>28.919687060933033</v>
      </c>
      <c r="E692" s="108">
        <f>_xlfn.NORM.INV(A692,$B$104,$B$106)</f>
        <v>0.17919018414259999</v>
      </c>
      <c r="F692" s="122" t="b">
        <f t="shared" si="88"/>
        <v>1</v>
      </c>
      <c r="G692" s="101"/>
      <c r="I692" s="101"/>
    </row>
    <row r="693" spans="1:9" x14ac:dyDescent="0.55000000000000004">
      <c r="A693" s="104">
        <v>0.3630147451400898</v>
      </c>
      <c r="B693" s="118">
        <v>0.16495879578561576</v>
      </c>
      <c r="C693" s="119">
        <v>24.318960628561197</v>
      </c>
      <c r="D693" s="106">
        <f t="shared" si="87"/>
        <v>24.318960628561197</v>
      </c>
      <c r="E693" s="108">
        <f>_xlfn.NORM.INV(A693,$B$104,$B$106)</f>
        <v>0.16495879578561576</v>
      </c>
      <c r="F693" s="122" t="b">
        <f t="shared" si="88"/>
        <v>1</v>
      </c>
      <c r="G693" s="101"/>
      <c r="I693" s="101"/>
    </row>
    <row r="694" spans="1:9" x14ac:dyDescent="0.55000000000000004">
      <c r="A694" s="104">
        <v>0.55011582087310495</v>
      </c>
      <c r="B694" s="118">
        <v>0.21259539733752095</v>
      </c>
      <c r="C694" s="119">
        <v>39.718931904073372</v>
      </c>
      <c r="D694" s="106">
        <f t="shared" si="87"/>
        <v>39.718931904073372</v>
      </c>
      <c r="E694" s="108">
        <f>_xlfn.NORM.INV(A694,$B$104,$B$106)</f>
        <v>0.21259539733752095</v>
      </c>
      <c r="F694" s="122" t="b">
        <f t="shared" si="88"/>
        <v>1</v>
      </c>
      <c r="G694" s="101"/>
      <c r="I694" s="101"/>
    </row>
    <row r="695" spans="1:9" x14ac:dyDescent="0.55000000000000004">
      <c r="A695" s="104">
        <v>0.36402499153704693</v>
      </c>
      <c r="B695" s="118">
        <v>0.16522793449650866</v>
      </c>
      <c r="C695" s="119">
        <v>24.405967851617678</v>
      </c>
      <c r="D695" s="106">
        <f t="shared" si="87"/>
        <v>24.405967851617678</v>
      </c>
      <c r="E695" s="108">
        <f>_xlfn.NORM.INV(A695,$B$104,$B$106)</f>
        <v>0.16522793449650866</v>
      </c>
      <c r="F695" s="122" t="b">
        <f t="shared" si="88"/>
        <v>1</v>
      </c>
      <c r="G695" s="101"/>
      <c r="I695" s="101"/>
    </row>
    <row r="696" spans="1:9" x14ac:dyDescent="0.55000000000000004">
      <c r="A696" s="104">
        <v>0.6196368408223788</v>
      </c>
      <c r="B696" s="118">
        <v>0.23045271411577836</v>
      </c>
      <c r="C696" s="119">
        <v>45.491849292885014</v>
      </c>
      <c r="D696" s="106">
        <f t="shared" si="87"/>
        <v>45.491849292885014</v>
      </c>
      <c r="E696" s="108">
        <f>_xlfn.NORM.INV(A696,$B$104,$B$106)</f>
        <v>0.23045271411577836</v>
      </c>
      <c r="F696" s="122" t="b">
        <f t="shared" si="88"/>
        <v>1</v>
      </c>
      <c r="G696" s="101"/>
      <c r="I696" s="101"/>
    </row>
    <row r="697" spans="1:9" x14ac:dyDescent="0.55000000000000004">
      <c r="A697" s="104">
        <v>0.79754124756579337</v>
      </c>
      <c r="B697" s="118">
        <v>0.28328709677083941</v>
      </c>
      <c r="C697" s="119">
        <v>62.572160413752911</v>
      </c>
      <c r="D697" s="106">
        <f t="shared" si="87"/>
        <v>62.572160413752911</v>
      </c>
      <c r="E697" s="108">
        <f>_xlfn.NORM.INV(A697,$B$104,$B$106)</f>
        <v>0.28328709677083941</v>
      </c>
      <c r="F697" s="122" t="b">
        <f t="shared" si="88"/>
        <v>1</v>
      </c>
      <c r="G697" s="101"/>
      <c r="I697" s="101"/>
    </row>
    <row r="698" spans="1:9" x14ac:dyDescent="0.55000000000000004">
      <c r="A698" s="104">
        <v>0.78924976248386436</v>
      </c>
      <c r="B698" s="118">
        <v>0.28038208006005316</v>
      </c>
      <c r="C698" s="119">
        <v>61.633025957399127</v>
      </c>
      <c r="D698" s="106">
        <f t="shared" si="87"/>
        <v>61.633025957399127</v>
      </c>
      <c r="E698" s="108">
        <f>_xlfn.NORM.INV(A698,$B$104,$B$106)</f>
        <v>0.28038208006005316</v>
      </c>
      <c r="F698" s="122" t="b">
        <f t="shared" si="88"/>
        <v>1</v>
      </c>
      <c r="G698" s="101"/>
      <c r="I698" s="101"/>
    </row>
    <row r="699" spans="1:9" x14ac:dyDescent="0.55000000000000004">
      <c r="A699" s="104">
        <v>0.62830438239140551</v>
      </c>
      <c r="B699" s="118">
        <v>0.23273657934528807</v>
      </c>
      <c r="C699" s="119">
        <v>46.230177758513882</v>
      </c>
      <c r="D699" s="106">
        <f t="shared" si="87"/>
        <v>46.230177758513882</v>
      </c>
      <c r="E699" s="108">
        <f>_xlfn.NORM.INV(A699,$B$104,$B$106)</f>
        <v>0.23273657934528807</v>
      </c>
      <c r="F699" s="122" t="b">
        <f t="shared" si="88"/>
        <v>1</v>
      </c>
      <c r="G699" s="101"/>
      <c r="I699" s="101"/>
    </row>
    <row r="700" spans="1:9" x14ac:dyDescent="0.55000000000000004">
      <c r="A700" s="104">
        <v>0.77674871658904954</v>
      </c>
      <c r="B700" s="118">
        <v>0.2761258694325488</v>
      </c>
      <c r="C700" s="119">
        <v>60.257077227415138</v>
      </c>
      <c r="D700" s="106">
        <f t="shared" si="87"/>
        <v>60.257077227415138</v>
      </c>
      <c r="E700" s="108">
        <f>_xlfn.NORM.INV(A700,$B$104,$B$106)</f>
        <v>0.2761258694325488</v>
      </c>
      <c r="F700" s="122" t="b">
        <f t="shared" si="88"/>
        <v>1</v>
      </c>
      <c r="G700" s="101"/>
      <c r="I700" s="101"/>
    </row>
    <row r="701" spans="1:9" x14ac:dyDescent="0.55000000000000004">
      <c r="A701" s="104">
        <v>0.13829206837058494</v>
      </c>
      <c r="B701" s="118">
        <v>9.1197514861662332E-2</v>
      </c>
      <c r="C701" s="119">
        <v>0.47339712344510471</v>
      </c>
      <c r="D701" s="106">
        <f t="shared" si="87"/>
        <v>0.47339712344510471</v>
      </c>
      <c r="E701" s="108">
        <f>_xlfn.NORM.INV(A701,$B$104,$B$106)</f>
        <v>9.1197514861662332E-2</v>
      </c>
      <c r="F701" s="122" t="b">
        <f t="shared" si="88"/>
        <v>1</v>
      </c>
      <c r="G701" s="101"/>
      <c r="I701" s="101"/>
    </row>
    <row r="702" spans="1:9" x14ac:dyDescent="0.55000000000000004">
      <c r="A702" s="104">
        <v>7.9157479848942502E-3</v>
      </c>
      <c r="B702" s="118">
        <v>0</v>
      </c>
      <c r="C702" s="119">
        <v>-29.008956014979496</v>
      </c>
      <c r="D702" s="106">
        <f t="shared" si="87"/>
        <v>0</v>
      </c>
      <c r="E702" s="108">
        <f>_xlfn.NORM.INV(A702,$B$104,$B$106)</f>
        <v>-4.1277715046165842E-2</v>
      </c>
      <c r="F702" s="122" t="b">
        <f t="shared" si="88"/>
        <v>0</v>
      </c>
      <c r="G702" s="101"/>
      <c r="I702" s="101"/>
    </row>
    <row r="703" spans="1:9" x14ac:dyDescent="0.55000000000000004">
      <c r="A703" s="104">
        <v>0.42496906961744352</v>
      </c>
      <c r="B703" s="118">
        <v>0.18108026432174146</v>
      </c>
      <c r="C703" s="119">
        <v>29.530712606814568</v>
      </c>
      <c r="D703" s="106">
        <f t="shared" si="87"/>
        <v>29.530712606814568</v>
      </c>
      <c r="E703" s="108">
        <f>_xlfn.NORM.INV(A703,$B$104,$B$106)</f>
        <v>0.18108026432174146</v>
      </c>
      <c r="F703" s="122" t="b">
        <f t="shared" si="88"/>
        <v>1</v>
      </c>
      <c r="G703" s="101"/>
      <c r="I703" s="101"/>
    </row>
    <row r="704" spans="1:9" x14ac:dyDescent="0.55000000000000004">
      <c r="A704" s="104">
        <v>0.44115299454785217</v>
      </c>
      <c r="B704" s="118">
        <v>0.18519533963988588</v>
      </c>
      <c r="C704" s="119">
        <v>30.861035082210766</v>
      </c>
      <c r="D704" s="106">
        <f t="shared" si="87"/>
        <v>30.861035082210766</v>
      </c>
      <c r="E704" s="108">
        <f>_xlfn.NORM.INV(A704,$B$104,$B$106)</f>
        <v>0.18519533963988588</v>
      </c>
      <c r="F704" s="122" t="b">
        <f t="shared" si="88"/>
        <v>1</v>
      </c>
      <c r="G704" s="101"/>
      <c r="I704" s="101"/>
    </row>
    <row r="705" spans="1:9" x14ac:dyDescent="0.55000000000000004">
      <c r="A705" s="104">
        <v>0.9010828759875128</v>
      </c>
      <c r="B705" s="118">
        <v>0.32877464227546088</v>
      </c>
      <c r="C705" s="119">
        <v>77.277384366419767</v>
      </c>
      <c r="D705" s="106">
        <f t="shared" si="87"/>
        <v>77.277384366419767</v>
      </c>
      <c r="E705" s="108">
        <f>_xlfn.NORM.INV(A705,$B$104,$B$106)</f>
        <v>0.32877464227546088</v>
      </c>
      <c r="F705" s="122" t="b">
        <f t="shared" si="88"/>
        <v>1</v>
      </c>
      <c r="G705" s="101"/>
      <c r="I705" s="101"/>
    </row>
    <row r="706" spans="1:9" x14ac:dyDescent="0.55000000000000004">
      <c r="A706" s="104">
        <v>6.8642789784990055E-2</v>
      </c>
      <c r="B706" s="118">
        <v>5.1402441699417545E-2</v>
      </c>
      <c r="C706" s="119">
        <v>-12.391563088666512</v>
      </c>
      <c r="D706" s="106">
        <f t="shared" si="87"/>
        <v>0</v>
      </c>
      <c r="E706" s="108">
        <f>_xlfn.NORM.INV(A706,$B$104,$B$106)</f>
        <v>5.1402441699417545E-2</v>
      </c>
      <c r="F706" s="122" t="b">
        <f t="shared" si="88"/>
        <v>1</v>
      </c>
      <c r="G706" s="101"/>
      <c r="I706" s="101"/>
    </row>
    <row r="707" spans="1:9" x14ac:dyDescent="0.55000000000000004">
      <c r="A707" s="104">
        <v>0.48912176860919321</v>
      </c>
      <c r="B707" s="118">
        <v>0.19727289376974483</v>
      </c>
      <c r="C707" s="119">
        <v>34.765469500682258</v>
      </c>
      <c r="D707" s="106">
        <f t="shared" si="87"/>
        <v>34.765469500682258</v>
      </c>
      <c r="E707" s="108">
        <f>_xlfn.NORM.INV(A707,$B$104,$B$106)</f>
        <v>0.19727289376974483</v>
      </c>
      <c r="F707" s="122" t="b">
        <f t="shared" si="88"/>
        <v>1</v>
      </c>
      <c r="G707" s="101"/>
      <c r="I707" s="101"/>
    </row>
    <row r="708" spans="1:9" x14ac:dyDescent="0.55000000000000004">
      <c r="A708" s="104">
        <v>6.8245402617212014E-2</v>
      </c>
      <c r="B708" s="118">
        <v>5.1101305009735615E-2</v>
      </c>
      <c r="C708" s="119">
        <v>-12.488914625510542</v>
      </c>
      <c r="D708" s="106">
        <f t="shared" si="87"/>
        <v>0</v>
      </c>
      <c r="E708" s="108">
        <f>_xlfn.NORM.INV(A708,$B$104,$B$106)</f>
        <v>5.1101305009735615E-2</v>
      </c>
      <c r="F708" s="122" t="b">
        <f t="shared" si="88"/>
        <v>1</v>
      </c>
      <c r="G708" s="101"/>
      <c r="I708" s="101"/>
    </row>
    <row r="709" spans="1:9" x14ac:dyDescent="0.55000000000000004">
      <c r="A709" s="104">
        <v>0.77329076604605673</v>
      </c>
      <c r="B709" s="118">
        <v>0.27497281200495505</v>
      </c>
      <c r="C709" s="119">
        <v>59.884316562601313</v>
      </c>
      <c r="D709" s="106">
        <f t="shared" si="87"/>
        <v>59.884316562601313</v>
      </c>
      <c r="E709" s="108">
        <f>_xlfn.NORM.INV(A709,$B$104,$B$106)</f>
        <v>0.27497281200495505</v>
      </c>
      <c r="F709" s="122" t="b">
        <f t="shared" si="88"/>
        <v>1</v>
      </c>
      <c r="G709" s="101"/>
      <c r="I709" s="101"/>
    </row>
    <row r="710" spans="1:9" x14ac:dyDescent="0.55000000000000004">
      <c r="A710" s="104">
        <v>0.47529821557851193</v>
      </c>
      <c r="B710" s="118">
        <v>0.1938042191253414</v>
      </c>
      <c r="C710" s="119">
        <v>33.644115580636026</v>
      </c>
      <c r="D710" s="106">
        <f t="shared" si="87"/>
        <v>33.644115580636026</v>
      </c>
      <c r="E710" s="108">
        <f>_xlfn.NORM.INV(A710,$B$104,$B$106)</f>
        <v>0.1938042191253414</v>
      </c>
      <c r="F710" s="122" t="b">
        <f t="shared" si="88"/>
        <v>1</v>
      </c>
      <c r="G710" s="101"/>
      <c r="I710" s="101"/>
    </row>
    <row r="711" spans="1:9" x14ac:dyDescent="0.55000000000000004">
      <c r="A711" s="104">
        <v>0.73818993778849651</v>
      </c>
      <c r="B711" s="118">
        <v>0.26377750480138784</v>
      </c>
      <c r="C711" s="119">
        <v>56.265095129107287</v>
      </c>
      <c r="D711" s="106">
        <f t="shared" si="87"/>
        <v>56.265095129107287</v>
      </c>
      <c r="E711" s="108">
        <f>_xlfn.NORM.INV(A711,$B$104,$B$106)</f>
        <v>0.26377750480138784</v>
      </c>
      <c r="F711" s="122" t="b">
        <f t="shared" si="88"/>
        <v>1</v>
      </c>
      <c r="G711" s="101"/>
      <c r="I711" s="101"/>
    </row>
    <row r="712" spans="1:9" x14ac:dyDescent="0.55000000000000004">
      <c r="A712" s="104">
        <v>0.38778808975593759</v>
      </c>
      <c r="B712" s="118">
        <v>0.17149112901173824</v>
      </c>
      <c r="C712" s="119">
        <v>26.430734784716062</v>
      </c>
      <c r="D712" s="106">
        <f t="shared" si="87"/>
        <v>26.430734784716062</v>
      </c>
      <c r="E712" s="108">
        <f>_xlfn.NORM.INV(A712,$B$104,$B$106)</f>
        <v>0.17149112901173824</v>
      </c>
      <c r="F712" s="122" t="b">
        <f t="shared" si="88"/>
        <v>1</v>
      </c>
      <c r="G712" s="101"/>
      <c r="I712" s="101"/>
    </row>
    <row r="713" spans="1:9" x14ac:dyDescent="0.55000000000000004">
      <c r="A713" s="104">
        <v>0.43105341526814944</v>
      </c>
      <c r="B713" s="118">
        <v>0.18263071163467798</v>
      </c>
      <c r="C713" s="119">
        <v>30.031941563237925</v>
      </c>
      <c r="D713" s="106">
        <f t="shared" si="87"/>
        <v>30.031941563237925</v>
      </c>
      <c r="E713" s="108">
        <f>_xlfn.NORM.INV(A713,$B$104,$B$106)</f>
        <v>0.18263071163467798</v>
      </c>
      <c r="F713" s="122" t="b">
        <f t="shared" si="88"/>
        <v>1</v>
      </c>
      <c r="G713" s="101"/>
      <c r="I713" s="101"/>
    </row>
    <row r="714" spans="1:9" x14ac:dyDescent="0.55000000000000004">
      <c r="A714" s="104">
        <v>0.16162265103229678</v>
      </c>
      <c r="B714" s="118">
        <v>0.10121891689627967</v>
      </c>
      <c r="C714" s="119">
        <v>3.7131182296056284</v>
      </c>
      <c r="D714" s="106">
        <f t="shared" si="87"/>
        <v>3.7131182296056284</v>
      </c>
      <c r="E714" s="108">
        <f>_xlfn.NORM.INV(A714,$B$104,$B$106)</f>
        <v>0.10121891689627967</v>
      </c>
      <c r="F714" s="122" t="b">
        <f t="shared" si="88"/>
        <v>1</v>
      </c>
      <c r="G714" s="101"/>
      <c r="I714" s="101"/>
    </row>
    <row r="715" spans="1:9" x14ac:dyDescent="0.55000000000000004">
      <c r="A715" s="104">
        <v>0.90457346775851999</v>
      </c>
      <c r="B715" s="118">
        <v>0.33080596897609693</v>
      </c>
      <c r="C715" s="119">
        <v>77.934072119573003</v>
      </c>
      <c r="D715" s="106">
        <f t="shared" si="87"/>
        <v>77.934072119573003</v>
      </c>
      <c r="E715" s="108">
        <f>_xlfn.NORM.INV(A715,$B$104,$B$106)</f>
        <v>0.33080596897609693</v>
      </c>
      <c r="F715" s="122" t="b">
        <f t="shared" si="88"/>
        <v>1</v>
      </c>
      <c r="G715" s="101"/>
      <c r="I715" s="101"/>
    </row>
    <row r="716" spans="1:9" x14ac:dyDescent="0.55000000000000004">
      <c r="A716" s="104">
        <v>0.39578384664149135</v>
      </c>
      <c r="B716" s="118">
        <v>0.1735724572355625</v>
      </c>
      <c r="C716" s="119">
        <v>27.103587041543868</v>
      </c>
      <c r="D716" s="106">
        <f t="shared" si="87"/>
        <v>27.103587041543868</v>
      </c>
      <c r="E716" s="108">
        <f>_xlfn.NORM.INV(A716,$B$104,$B$106)</f>
        <v>0.1735724572355625</v>
      </c>
      <c r="F716" s="122" t="b">
        <f t="shared" si="88"/>
        <v>1</v>
      </c>
      <c r="G716" s="101"/>
      <c r="I716" s="101"/>
    </row>
    <row r="717" spans="1:9" x14ac:dyDescent="0.55000000000000004">
      <c r="A717" s="104">
        <v>0.82748234249989538</v>
      </c>
      <c r="B717" s="118">
        <v>0.29442629088253136</v>
      </c>
      <c r="C717" s="119">
        <v>66.173241594271119</v>
      </c>
      <c r="D717" s="106">
        <f t="shared" si="87"/>
        <v>66.173241594271119</v>
      </c>
      <c r="E717" s="108">
        <f>_xlfn.NORM.INV(A717,$B$104,$B$106)</f>
        <v>0.29442629088253136</v>
      </c>
      <c r="F717" s="122" t="b">
        <f t="shared" si="88"/>
        <v>1</v>
      </c>
      <c r="G717" s="101"/>
      <c r="I717" s="101"/>
    </row>
    <row r="718" spans="1:9" x14ac:dyDescent="0.55000000000000004">
      <c r="A718" s="104">
        <v>0.17476553720359167</v>
      </c>
      <c r="B718" s="118">
        <v>0.10645007592005859</v>
      </c>
      <c r="C718" s="119">
        <v>5.4042484966557094</v>
      </c>
      <c r="D718" s="106">
        <f t="shared" si="87"/>
        <v>5.4042484966557094</v>
      </c>
      <c r="E718" s="108">
        <f>_xlfn.NORM.INV(A718,$B$104,$B$106)</f>
        <v>0.10645007592005859</v>
      </c>
      <c r="F718" s="122" t="b">
        <f t="shared" si="88"/>
        <v>1</v>
      </c>
      <c r="G718" s="101"/>
      <c r="I718" s="101"/>
    </row>
    <row r="719" spans="1:9" x14ac:dyDescent="0.55000000000000004">
      <c r="A719" s="104">
        <v>0.83705193324486771</v>
      </c>
      <c r="B719" s="118">
        <v>0.29824135907424476</v>
      </c>
      <c r="C719" s="119">
        <v>67.406577698285375</v>
      </c>
      <c r="D719" s="106">
        <f t="shared" si="87"/>
        <v>67.406577698285375</v>
      </c>
      <c r="E719" s="108">
        <f>_xlfn.NORM.INV(A719,$B$104,$B$106)</f>
        <v>0.29824135907424476</v>
      </c>
      <c r="F719" s="122" t="b">
        <f t="shared" si="88"/>
        <v>1</v>
      </c>
      <c r="G719" s="101"/>
      <c r="I719" s="101"/>
    </row>
    <row r="720" spans="1:9" x14ac:dyDescent="0.55000000000000004">
      <c r="A720" s="104">
        <v>0.64091471080165496</v>
      </c>
      <c r="B720" s="118">
        <v>0.23609048492452386</v>
      </c>
      <c r="C720" s="119">
        <v>47.314429109331442</v>
      </c>
      <c r="D720" s="106">
        <f t="shared" si="87"/>
        <v>47.314429109331442</v>
      </c>
      <c r="E720" s="108">
        <f>_xlfn.NORM.INV(A720,$B$104,$B$106)</f>
        <v>0.23609048492452386</v>
      </c>
      <c r="F720" s="122" t="b">
        <f t="shared" si="88"/>
        <v>1</v>
      </c>
      <c r="G720" s="101"/>
      <c r="I720" s="101"/>
    </row>
    <row r="721" spans="1:9" x14ac:dyDescent="0.55000000000000004">
      <c r="A721" s="104">
        <v>0.81374045483114354</v>
      </c>
      <c r="B721" s="118">
        <v>0.28917646548799258</v>
      </c>
      <c r="C721" s="119">
        <v>64.476076858678908</v>
      </c>
      <c r="D721" s="106">
        <f t="shared" si="87"/>
        <v>64.476076858678908</v>
      </c>
      <c r="E721" s="108">
        <f>_xlfn.NORM.INV(A721,$B$104,$B$106)</f>
        <v>0.28917646548799258</v>
      </c>
      <c r="F721" s="122" t="b">
        <f t="shared" si="88"/>
        <v>1</v>
      </c>
      <c r="G721" s="101"/>
      <c r="I721" s="101"/>
    </row>
    <row r="722" spans="1:9" x14ac:dyDescent="0.55000000000000004">
      <c r="A722" s="104">
        <v>0.48378449035961635</v>
      </c>
      <c r="B722" s="118">
        <v>0.19593425465030023</v>
      </c>
      <c r="C722" s="119">
        <v>34.332713944741485</v>
      </c>
      <c r="D722" s="106">
        <f t="shared" si="87"/>
        <v>34.332713944741485</v>
      </c>
      <c r="E722" s="108">
        <f>_xlfn.NORM.INV(A722,$B$104,$B$106)</f>
        <v>0.19593425465030023</v>
      </c>
      <c r="F722" s="122" t="b">
        <f t="shared" si="88"/>
        <v>1</v>
      </c>
      <c r="G722" s="101"/>
      <c r="I722" s="101"/>
    </row>
    <row r="723" spans="1:9" x14ac:dyDescent="0.55000000000000004">
      <c r="A723" s="104">
        <v>0.5087764562653172</v>
      </c>
      <c r="B723" s="118">
        <v>0.20220010882268719</v>
      </c>
      <c r="C723" s="119">
        <v>36.358340692404553</v>
      </c>
      <c r="D723" s="106">
        <f t="shared" si="87"/>
        <v>36.358340692404553</v>
      </c>
      <c r="E723" s="108">
        <f>_xlfn.NORM.INV(A723,$B$104,$B$106)</f>
        <v>0.20220010882268719</v>
      </c>
      <c r="F723" s="122" t="b">
        <f t="shared" si="88"/>
        <v>1</v>
      </c>
      <c r="G723" s="101"/>
      <c r="I723" s="101"/>
    </row>
    <row r="724" spans="1:9" x14ac:dyDescent="0.55000000000000004">
      <c r="A724" s="104">
        <v>0.35602315789076866</v>
      </c>
      <c r="B724" s="118">
        <v>0.16308907785211946</v>
      </c>
      <c r="C724" s="119">
        <v>23.714517794036585</v>
      </c>
      <c r="D724" s="106">
        <f t="shared" si="87"/>
        <v>23.714517794036585</v>
      </c>
      <c r="E724" s="108">
        <f>_xlfn.NORM.INV(A724,$B$104,$B$106)</f>
        <v>0.16308907785211946</v>
      </c>
      <c r="F724" s="122" t="b">
        <f t="shared" si="88"/>
        <v>1</v>
      </c>
      <c r="G724" s="101"/>
      <c r="I724" s="101"/>
    </row>
    <row r="725" spans="1:9" x14ac:dyDescent="0.55000000000000004">
      <c r="A725" s="104">
        <v>0.93864697510824113</v>
      </c>
      <c r="B725" s="118">
        <v>0.35435142620907201</v>
      </c>
      <c r="C725" s="119">
        <v>85.545852835322123</v>
      </c>
      <c r="D725" s="106">
        <f t="shared" si="87"/>
        <v>85.545852835322123</v>
      </c>
      <c r="E725" s="108">
        <f>_xlfn.NORM.INV(A725,$B$104,$B$106)</f>
        <v>0.35435142620907201</v>
      </c>
      <c r="F725" s="122" t="b">
        <f t="shared" si="88"/>
        <v>1</v>
      </c>
      <c r="G725" s="101"/>
      <c r="I725" s="101"/>
    </row>
    <row r="726" spans="1:9" x14ac:dyDescent="0.55000000000000004">
      <c r="A726" s="104">
        <v>0.53335945670142926</v>
      </c>
      <c r="B726" s="118">
        <v>0.20837174451694859</v>
      </c>
      <c r="C726" s="119">
        <v>38.35350846924505</v>
      </c>
      <c r="D726" s="106">
        <f t="shared" si="87"/>
        <v>38.35350846924505</v>
      </c>
      <c r="E726" s="108">
        <f>_xlfn.NORM.INV(A726,$B$104,$B$106)</f>
        <v>0.20837174451694859</v>
      </c>
      <c r="F726" s="122" t="b">
        <f t="shared" si="88"/>
        <v>1</v>
      </c>
      <c r="G726" s="101"/>
      <c r="I726" s="101"/>
    </row>
    <row r="727" spans="1:9" x14ac:dyDescent="0.55000000000000004">
      <c r="A727" s="104">
        <v>9.1779739457408138E-2</v>
      </c>
      <c r="B727" s="118">
        <v>6.7012505845168796E-2</v>
      </c>
      <c r="C727" s="119">
        <v>-7.3451380368807344</v>
      </c>
      <c r="D727" s="106">
        <f t="shared" si="87"/>
        <v>0</v>
      </c>
      <c r="E727" s="108">
        <f>_xlfn.NORM.INV(A727,$B$104,$B$106)</f>
        <v>6.7012505845168796E-2</v>
      </c>
      <c r="F727" s="122" t="b">
        <f t="shared" si="88"/>
        <v>1</v>
      </c>
      <c r="G727" s="101"/>
      <c r="I727" s="101"/>
    </row>
    <row r="728" spans="1:9" x14ac:dyDescent="0.55000000000000004">
      <c r="A728" s="104">
        <v>0.5133642133236237</v>
      </c>
      <c r="B728" s="118">
        <v>0.20335053828464722</v>
      </c>
      <c r="C728" s="119">
        <v>36.730251787896606</v>
      </c>
      <c r="D728" s="106">
        <f t="shared" si="87"/>
        <v>36.730251787896606</v>
      </c>
      <c r="E728" s="108">
        <f>_xlfn.NORM.INV(A728,$B$104,$B$106)</f>
        <v>0.20335053828464722</v>
      </c>
      <c r="F728" s="122" t="b">
        <f t="shared" si="88"/>
        <v>1</v>
      </c>
      <c r="G728" s="101"/>
      <c r="I728" s="101"/>
    </row>
    <row r="729" spans="1:9" x14ac:dyDescent="0.55000000000000004">
      <c r="A729" s="104">
        <v>0.91006588607807981</v>
      </c>
      <c r="B729" s="118">
        <v>0.33411608699604295</v>
      </c>
      <c r="C729" s="119">
        <v>79.004167818364181</v>
      </c>
      <c r="D729" s="106">
        <f t="shared" si="87"/>
        <v>79.004167818364181</v>
      </c>
      <c r="E729" s="108">
        <f>_xlfn.NORM.INV(A729,$B$104,$B$106)</f>
        <v>0.33411608699604295</v>
      </c>
      <c r="F729" s="122" t="b">
        <f t="shared" si="88"/>
        <v>1</v>
      </c>
      <c r="G729" s="101"/>
      <c r="I729" s="101"/>
    </row>
    <row r="730" spans="1:9" x14ac:dyDescent="0.55000000000000004">
      <c r="A730" s="104">
        <v>0.10765082775315915</v>
      </c>
      <c r="B730" s="118">
        <v>7.6088160455647438E-2</v>
      </c>
      <c r="C730" s="119">
        <v>-4.4111583709393694</v>
      </c>
      <c r="D730" s="106">
        <f t="shared" si="87"/>
        <v>0</v>
      </c>
      <c r="E730" s="108">
        <f>_xlfn.NORM.INV(A730,$B$104,$B$106)</f>
        <v>7.6088160455647438E-2</v>
      </c>
      <c r="F730" s="122" t="b">
        <f t="shared" si="88"/>
        <v>1</v>
      </c>
      <c r="G730" s="101"/>
      <c r="I730" s="101"/>
    </row>
    <row r="731" spans="1:9" x14ac:dyDescent="0.55000000000000004">
      <c r="A731" s="104">
        <v>0.7605986899742625</v>
      </c>
      <c r="B731" s="118">
        <v>0.27082297083868201</v>
      </c>
      <c r="C731" s="119">
        <v>58.542754975994228</v>
      </c>
      <c r="D731" s="106">
        <f t="shared" si="87"/>
        <v>58.542754975994228</v>
      </c>
      <c r="E731" s="108">
        <f>_xlfn.NORM.INV(A731,$B$104,$B$106)</f>
        <v>0.27082297083868201</v>
      </c>
      <c r="F731" s="122" t="b">
        <f t="shared" si="88"/>
        <v>1</v>
      </c>
      <c r="G731" s="101"/>
      <c r="I731" s="101"/>
    </row>
    <row r="732" spans="1:9" x14ac:dyDescent="0.55000000000000004">
      <c r="A732" s="104">
        <v>0.69238893668601564</v>
      </c>
      <c r="B732" s="118">
        <v>0.25026332798594464</v>
      </c>
      <c r="C732" s="119">
        <v>51.896229005371502</v>
      </c>
      <c r="D732" s="106">
        <f t="shared" si="87"/>
        <v>51.896229005371502</v>
      </c>
      <c r="E732" s="108">
        <f>_xlfn.NORM.INV(A732,$B$104,$B$106)</f>
        <v>0.25026332798594464</v>
      </c>
      <c r="F732" s="122" t="b">
        <f t="shared" si="88"/>
        <v>1</v>
      </c>
      <c r="G732" s="101"/>
      <c r="I732" s="101"/>
    </row>
    <row r="733" spans="1:9" x14ac:dyDescent="0.55000000000000004">
      <c r="A733" s="104">
        <v>0.51329201685904391</v>
      </c>
      <c r="B733" s="118">
        <v>0.20333243120875313</v>
      </c>
      <c r="C733" s="119">
        <v>36.724398128324594</v>
      </c>
      <c r="D733" s="106">
        <f t="shared" si="87"/>
        <v>36.724398128324594</v>
      </c>
      <c r="E733" s="108">
        <f>_xlfn.NORM.INV(A733,$B$104,$B$106)</f>
        <v>0.20333243120875313</v>
      </c>
      <c r="F733" s="122" t="b">
        <f t="shared" si="88"/>
        <v>1</v>
      </c>
      <c r="G733" s="101"/>
      <c r="I733" s="101"/>
    </row>
    <row r="734" spans="1:9" x14ac:dyDescent="0.55000000000000004">
      <c r="A734" s="104">
        <v>2.8105546384124103E-2</v>
      </c>
      <c r="B734" s="118">
        <v>9.0604514797141822E-3</v>
      </c>
      <c r="C734" s="119">
        <v>-26.07989122057479</v>
      </c>
      <c r="D734" s="106">
        <f t="shared" si="87"/>
        <v>0</v>
      </c>
      <c r="E734" s="108">
        <f>_xlfn.NORM.INV(A734,$B$104,$B$106)</f>
        <v>9.0604514797141822E-3</v>
      </c>
      <c r="F734" s="122" t="b">
        <f t="shared" si="88"/>
        <v>1</v>
      </c>
      <c r="G734" s="101"/>
      <c r="I734" s="101"/>
    </row>
    <row r="735" spans="1:9" x14ac:dyDescent="0.55000000000000004">
      <c r="A735" s="104">
        <v>0.55032752925716888</v>
      </c>
      <c r="B735" s="118">
        <v>0.21264888917960345</v>
      </c>
      <c r="C735" s="119">
        <v>39.736224758825983</v>
      </c>
      <c r="D735" s="106">
        <f t="shared" si="87"/>
        <v>39.736224758825983</v>
      </c>
      <c r="E735" s="108">
        <f>_xlfn.NORM.INV(A735,$B$104,$B$106)</f>
        <v>0.21264888917960345</v>
      </c>
      <c r="F735" s="122" t="b">
        <f t="shared" si="88"/>
        <v>1</v>
      </c>
      <c r="G735" s="101"/>
      <c r="I735" s="101"/>
    </row>
    <row r="736" spans="1:9" x14ac:dyDescent="0.55000000000000004">
      <c r="A736" s="104">
        <v>0.80072260444959498</v>
      </c>
      <c r="B736" s="118">
        <v>0.28442051251486322</v>
      </c>
      <c r="C736" s="119">
        <v>62.938571310679755</v>
      </c>
      <c r="D736" s="106">
        <f t="shared" si="87"/>
        <v>62.938571310679755</v>
      </c>
      <c r="E736" s="108">
        <f>_xlfn.NORM.INV(A736,$B$104,$B$106)</f>
        <v>0.28442051251486322</v>
      </c>
      <c r="F736" s="122" t="b">
        <f t="shared" si="88"/>
        <v>1</v>
      </c>
      <c r="G736" s="101"/>
      <c r="I736" s="101"/>
    </row>
    <row r="737" spans="1:9" x14ac:dyDescent="0.55000000000000004">
      <c r="A737" s="104">
        <v>0.54857597262906577</v>
      </c>
      <c r="B737" s="118">
        <v>0.21220643506825004</v>
      </c>
      <c r="C737" s="119">
        <v>39.593188094085093</v>
      </c>
      <c r="D737" s="106">
        <f t="shared" si="87"/>
        <v>39.593188094085093</v>
      </c>
      <c r="E737" s="108">
        <f>_xlfn.NORM.INV(A737,$B$104,$B$106)</f>
        <v>0.21220643506825004</v>
      </c>
      <c r="F737" s="122" t="b">
        <f t="shared" si="88"/>
        <v>1</v>
      </c>
      <c r="G737" s="101"/>
      <c r="I737" s="101"/>
    </row>
    <row r="738" spans="1:9" x14ac:dyDescent="0.55000000000000004">
      <c r="A738" s="104">
        <v>0.27441091924655048</v>
      </c>
      <c r="B738" s="118">
        <v>0.14004734917132608</v>
      </c>
      <c r="C738" s="119">
        <v>16.265582558055812</v>
      </c>
      <c r="D738" s="106">
        <f t="shared" si="87"/>
        <v>16.265582558055812</v>
      </c>
      <c r="E738" s="108">
        <f>_xlfn.NORM.INV(A738,$B$104,$B$106)</f>
        <v>0.14004734917132608</v>
      </c>
      <c r="F738" s="122" t="b">
        <f t="shared" si="88"/>
        <v>1</v>
      </c>
      <c r="G738" s="101"/>
      <c r="I738" s="101"/>
    </row>
    <row r="739" spans="1:9" x14ac:dyDescent="0.55000000000000004">
      <c r="A739" s="104">
        <v>0.80126175542031297</v>
      </c>
      <c r="B739" s="118">
        <v>0.28461367003959204</v>
      </c>
      <c r="C739" s="119">
        <v>63.001015318765248</v>
      </c>
      <c r="D739" s="106">
        <f t="shared" si="87"/>
        <v>63.001015318765248</v>
      </c>
      <c r="E739" s="108">
        <f>_xlfn.NORM.INV(A739,$B$104,$B$106)</f>
        <v>0.28461367003959204</v>
      </c>
      <c r="F739" s="122" t="b">
        <f t="shared" si="88"/>
        <v>1</v>
      </c>
      <c r="G739" s="101"/>
      <c r="I739" s="101"/>
    </row>
    <row r="740" spans="1:9" x14ac:dyDescent="0.55000000000000004">
      <c r="A740" s="104">
        <v>0.42405537863519771</v>
      </c>
      <c r="B740" s="118">
        <v>0.18084704829016607</v>
      </c>
      <c r="C740" s="119">
        <v>29.455318475616171</v>
      </c>
      <c r="D740" s="106">
        <f t="shared" si="87"/>
        <v>29.455318475616171</v>
      </c>
      <c r="E740" s="108">
        <f>_xlfn.NORM.INV(A740,$B$104,$B$106)</f>
        <v>0.18084704829016607</v>
      </c>
      <c r="F740" s="122" t="b">
        <f t="shared" si="88"/>
        <v>1</v>
      </c>
      <c r="G740" s="101"/>
      <c r="I740" s="101"/>
    </row>
    <row r="741" spans="1:9" x14ac:dyDescent="0.55000000000000004">
      <c r="A741" s="104">
        <v>0.64719824474266041</v>
      </c>
      <c r="B741" s="118">
        <v>0.23777672422030433</v>
      </c>
      <c r="C741" s="119">
        <v>47.859556928543391</v>
      </c>
      <c r="D741" s="106">
        <f t="shared" si="87"/>
        <v>47.859556928543391</v>
      </c>
      <c r="E741" s="108">
        <f>_xlfn.NORM.INV(A741,$B$104,$B$106)</f>
        <v>0.23777672422030433</v>
      </c>
      <c r="F741" s="122" t="b">
        <f t="shared" si="88"/>
        <v>1</v>
      </c>
      <c r="G741" s="101"/>
      <c r="I741" s="101"/>
    </row>
    <row r="742" spans="1:9" x14ac:dyDescent="0.55000000000000004">
      <c r="A742" s="104">
        <v>0.42797932900929714</v>
      </c>
      <c r="B742" s="118">
        <v>0.18184790085225974</v>
      </c>
      <c r="C742" s="119">
        <v>29.778874317240831</v>
      </c>
      <c r="D742" s="106">
        <f t="shared" si="87"/>
        <v>29.778874317240831</v>
      </c>
      <c r="E742" s="108">
        <f>_xlfn.NORM.INV(A742,$B$104,$B$106)</f>
        <v>0.18184790085225974</v>
      </c>
      <c r="F742" s="122" t="b">
        <f t="shared" si="88"/>
        <v>1</v>
      </c>
      <c r="G742" s="101"/>
      <c r="I742" s="101"/>
    </row>
    <row r="743" spans="1:9" x14ac:dyDescent="0.55000000000000004">
      <c r="A743" s="104">
        <v>0.20978543661788407</v>
      </c>
      <c r="B743" s="118">
        <v>0.11928340379154562</v>
      </c>
      <c r="C743" s="119">
        <v>9.5530096204900392</v>
      </c>
      <c r="D743" s="106">
        <f t="shared" si="87"/>
        <v>9.5530096204900392</v>
      </c>
      <c r="E743" s="108">
        <f>_xlfn.NORM.INV(A743,$B$104,$B$106)</f>
        <v>0.11928340379154562</v>
      </c>
      <c r="F743" s="122" t="b">
        <f t="shared" si="88"/>
        <v>1</v>
      </c>
      <c r="G743" s="101"/>
      <c r="I743" s="101"/>
    </row>
    <row r="744" spans="1:9" x14ac:dyDescent="0.55000000000000004">
      <c r="A744" s="104">
        <v>0.91683156862908377</v>
      </c>
      <c r="B744" s="118">
        <v>0.33840705196145732</v>
      </c>
      <c r="C744" s="119">
        <v>80.391351938532978</v>
      </c>
      <c r="D744" s="106">
        <f t="shared" si="87"/>
        <v>80.391351938532978</v>
      </c>
      <c r="E744" s="108">
        <f>_xlfn.NORM.INV(A744,$B$104,$B$106)</f>
        <v>0.33840705196145732</v>
      </c>
      <c r="F744" s="122" t="b">
        <f t="shared" si="88"/>
        <v>1</v>
      </c>
      <c r="G744" s="101"/>
      <c r="I744" s="101"/>
    </row>
    <row r="745" spans="1:9" x14ac:dyDescent="0.55000000000000004">
      <c r="A745" s="104">
        <v>0.19726766599322476</v>
      </c>
      <c r="B745" s="118">
        <v>0.11485786427020178</v>
      </c>
      <c r="C745" s="119">
        <v>8.1223202075796959</v>
      </c>
      <c r="D745" s="106">
        <f t="shared" si="87"/>
        <v>8.1223202075796959</v>
      </c>
      <c r="E745" s="108">
        <f>_xlfn.NORM.INV(A745,$B$104,$B$106)</f>
        <v>0.11485786427020178</v>
      </c>
      <c r="F745" s="122" t="b">
        <f t="shared" si="88"/>
        <v>1</v>
      </c>
      <c r="G745" s="101"/>
      <c r="I745" s="101"/>
    </row>
    <row r="746" spans="1:9" x14ac:dyDescent="0.55000000000000004">
      <c r="A746" s="104">
        <v>0.78194936299572126</v>
      </c>
      <c r="B746" s="118">
        <v>0.2778793658337016</v>
      </c>
      <c r="C746" s="119">
        <v>60.823947938795406</v>
      </c>
      <c r="D746" s="106">
        <f t="shared" si="87"/>
        <v>60.823947938795406</v>
      </c>
      <c r="E746" s="108">
        <f>_xlfn.NORM.INV(A746,$B$104,$B$106)</f>
        <v>0.2778793658337016</v>
      </c>
      <c r="F746" s="122" t="b">
        <f t="shared" si="88"/>
        <v>1</v>
      </c>
      <c r="G746" s="101"/>
      <c r="I746" s="101"/>
    </row>
    <row r="747" spans="1:9" x14ac:dyDescent="0.55000000000000004">
      <c r="A747" s="104">
        <v>7.8412648720502132E-2</v>
      </c>
      <c r="B747" s="118">
        <v>5.841700466727176E-2</v>
      </c>
      <c r="C747" s="119">
        <v>-10.123893593026219</v>
      </c>
      <c r="D747" s="106">
        <f t="shared" si="87"/>
        <v>0</v>
      </c>
      <c r="E747" s="108">
        <f>_xlfn.NORM.INV(A747,$B$104,$B$106)</f>
        <v>5.841700466727176E-2</v>
      </c>
      <c r="F747" s="122" t="b">
        <f t="shared" si="88"/>
        <v>1</v>
      </c>
      <c r="G747" s="101"/>
      <c r="I747" s="101"/>
    </row>
    <row r="748" spans="1:9" x14ac:dyDescent="0.55000000000000004">
      <c r="A748" s="104">
        <v>0.19774126423189531</v>
      </c>
      <c r="B748" s="118">
        <v>0.11502831507802615</v>
      </c>
      <c r="C748" s="119">
        <v>8.1774235831117004</v>
      </c>
      <c r="D748" s="106">
        <f t="shared" si="87"/>
        <v>8.1774235831117004</v>
      </c>
      <c r="E748" s="108">
        <f>_xlfn.NORM.INV(A748,$B$104,$B$106)</f>
        <v>0.11502831507802615</v>
      </c>
      <c r="F748" s="122" t="b">
        <f t="shared" si="88"/>
        <v>1</v>
      </c>
      <c r="G748" s="101"/>
      <c r="I748" s="101"/>
    </row>
    <row r="749" spans="1:9" x14ac:dyDescent="0.55000000000000004">
      <c r="A749" s="104">
        <v>0.28433016450860804</v>
      </c>
      <c r="B749" s="118">
        <v>0.14299743910985929</v>
      </c>
      <c r="C749" s="119">
        <v>17.219288297624306</v>
      </c>
      <c r="D749" s="106">
        <f t="shared" si="87"/>
        <v>17.219288297624306</v>
      </c>
      <c r="E749" s="108">
        <f>_xlfn.NORM.INV(A749,$B$104,$B$106)</f>
        <v>0.14299743910985929</v>
      </c>
      <c r="F749" s="122" t="b">
        <f t="shared" si="88"/>
        <v>1</v>
      </c>
      <c r="G749" s="101"/>
      <c r="I749" s="101"/>
    </row>
    <row r="750" spans="1:9" x14ac:dyDescent="0.55000000000000004">
      <c r="A750" s="104">
        <v>0.18977369421608037</v>
      </c>
      <c r="B750" s="118">
        <v>0.11212694467992335</v>
      </c>
      <c r="C750" s="119">
        <v>7.2394679075432036</v>
      </c>
      <c r="D750" s="106">
        <f t="shared" si="87"/>
        <v>7.2394679075432036</v>
      </c>
      <c r="E750" s="108">
        <f>_xlfn.NORM.INV(A750,$B$104,$B$106)</f>
        <v>0.11212694467992335</v>
      </c>
      <c r="F750" s="122" t="b">
        <f t="shared" si="88"/>
        <v>1</v>
      </c>
      <c r="G750" s="101"/>
      <c r="I750" s="101"/>
    </row>
    <row r="751" spans="1:9" x14ac:dyDescent="0.55000000000000004">
      <c r="A751" s="104">
        <v>0.96935247686035053</v>
      </c>
      <c r="B751" s="118">
        <v>0.38713611044363339</v>
      </c>
      <c r="C751" s="119">
        <v>96.144492936439676</v>
      </c>
      <c r="D751" s="106">
        <f t="shared" si="87"/>
        <v>96.144492936439676</v>
      </c>
      <c r="E751" s="108">
        <f>_xlfn.NORM.INV(A751,$B$104,$B$106)</f>
        <v>0.38713611044363339</v>
      </c>
      <c r="F751" s="122" t="b">
        <f t="shared" si="88"/>
        <v>1</v>
      </c>
      <c r="G751" s="101"/>
      <c r="I751" s="101"/>
    </row>
    <row r="752" spans="1:9" x14ac:dyDescent="0.55000000000000004">
      <c r="A752" s="104">
        <v>0.54008158667749417</v>
      </c>
      <c r="B752" s="118">
        <v>0.21006392641389815</v>
      </c>
      <c r="C752" s="119">
        <v>38.90055741390097</v>
      </c>
      <c r="D752" s="106">
        <f t="shared" si="87"/>
        <v>38.90055741390097</v>
      </c>
      <c r="E752" s="108">
        <f>_xlfn.NORM.INV(A752,$B$104,$B$106)</f>
        <v>0.21006392641389815</v>
      </c>
      <c r="F752" s="122" t="b">
        <f t="shared" si="88"/>
        <v>1</v>
      </c>
      <c r="G752" s="101"/>
      <c r="I752" s="101"/>
    </row>
    <row r="753" spans="1:9" x14ac:dyDescent="0.55000000000000004">
      <c r="A753" s="104">
        <v>4.9835618006300986E-2</v>
      </c>
      <c r="B753" s="118">
        <v>3.5355043671262437E-2</v>
      </c>
      <c r="C753" s="119">
        <v>-17.579369536425496</v>
      </c>
      <c r="D753" s="106">
        <f t="shared" si="87"/>
        <v>0</v>
      </c>
      <c r="E753" s="108">
        <f>_xlfn.NORM.INV(A753,$B$104,$B$106)</f>
        <v>3.5355043671262437E-2</v>
      </c>
      <c r="F753" s="122" t="b">
        <f t="shared" si="88"/>
        <v>1</v>
      </c>
      <c r="G753" s="101"/>
      <c r="I753" s="101"/>
    </row>
    <row r="754" spans="1:9" x14ac:dyDescent="0.55000000000000004">
      <c r="A754" s="104">
        <v>0.34941594773440343</v>
      </c>
      <c r="B754" s="118">
        <v>0.16131022345114679</v>
      </c>
      <c r="C754" s="119">
        <v>23.139449342764969</v>
      </c>
      <c r="D754" s="106">
        <f t="shared" ref="D754:D817" si="89">IF(C754&lt;=0,0,C754)</f>
        <v>23.139449342764969</v>
      </c>
      <c r="E754" s="108">
        <f>_xlfn.NORM.INV(A754,$B$104,$B$106)</f>
        <v>0.16131022345114679</v>
      </c>
      <c r="F754" s="122" t="b">
        <f t="shared" si="88"/>
        <v>1</v>
      </c>
      <c r="G754" s="101"/>
      <c r="I754" s="101"/>
    </row>
    <row r="755" spans="1:9" x14ac:dyDescent="0.55000000000000004">
      <c r="A755" s="104">
        <v>0.46642238497254473</v>
      </c>
      <c r="B755" s="118">
        <v>0.19157337807066183</v>
      </c>
      <c r="C755" s="119">
        <v>32.922928782185124</v>
      </c>
      <c r="D755" s="106">
        <f t="shared" si="89"/>
        <v>32.922928782185124</v>
      </c>
      <c r="E755" s="108">
        <f>_xlfn.NORM.INV(A755,$B$104,$B$106)</f>
        <v>0.19157337807066183</v>
      </c>
      <c r="F755" s="122" t="b">
        <f t="shared" ref="F755:F818" si="90">E755=B755</f>
        <v>1</v>
      </c>
      <c r="G755" s="101"/>
      <c r="I755" s="101"/>
    </row>
    <row r="756" spans="1:9" x14ac:dyDescent="0.55000000000000004">
      <c r="A756" s="104">
        <v>0.25576037556812359</v>
      </c>
      <c r="B756" s="118">
        <v>0.13435284253525343</v>
      </c>
      <c r="C756" s="119">
        <v>14.424661170576499</v>
      </c>
      <c r="D756" s="106">
        <f t="shared" si="89"/>
        <v>14.424661170576499</v>
      </c>
      <c r="E756" s="108">
        <f>_xlfn.NORM.INV(A756,$B$104,$B$106)</f>
        <v>0.13435284253525343</v>
      </c>
      <c r="F756" s="122" t="b">
        <f t="shared" si="90"/>
        <v>1</v>
      </c>
      <c r="G756" s="101"/>
      <c r="I756" s="101"/>
    </row>
    <row r="757" spans="1:9" x14ac:dyDescent="0.55000000000000004">
      <c r="A757" s="104">
        <v>0.67633422945993937</v>
      </c>
      <c r="B757" s="118">
        <v>0.24574723927817937</v>
      </c>
      <c r="C757" s="119">
        <v>50.436266831086883</v>
      </c>
      <c r="D757" s="106">
        <f t="shared" si="89"/>
        <v>50.436266831086883</v>
      </c>
      <c r="E757" s="108">
        <f>_xlfn.NORM.INV(A757,$B$104,$B$106)</f>
        <v>0.24574723927817937</v>
      </c>
      <c r="F757" s="122" t="b">
        <f t="shared" si="90"/>
        <v>1</v>
      </c>
      <c r="G757" s="101"/>
      <c r="I757" s="101"/>
    </row>
    <row r="758" spans="1:9" x14ac:dyDescent="0.55000000000000004">
      <c r="A758" s="104">
        <v>0.1985951318018373</v>
      </c>
      <c r="B758" s="118">
        <v>0.11533500499702187</v>
      </c>
      <c r="C758" s="119">
        <v>8.2765703691786481</v>
      </c>
      <c r="D758" s="106">
        <f t="shared" si="89"/>
        <v>8.2765703691786481</v>
      </c>
      <c r="E758" s="108">
        <f>_xlfn.NORM.INV(A758,$B$104,$B$106)</f>
        <v>0.11533500499702187</v>
      </c>
      <c r="F758" s="122" t="b">
        <f t="shared" si="90"/>
        <v>1</v>
      </c>
      <c r="G758" s="101"/>
      <c r="I758" s="101"/>
    </row>
    <row r="759" spans="1:9" x14ac:dyDescent="0.55000000000000004">
      <c r="A759" s="104">
        <v>5.4434061109025822E-2</v>
      </c>
      <c r="B759" s="118">
        <v>3.9669857579003265E-2</v>
      </c>
      <c r="C759" s="119">
        <v>-16.184475524811617</v>
      </c>
      <c r="D759" s="106">
        <f t="shared" si="89"/>
        <v>0</v>
      </c>
      <c r="E759" s="108">
        <f>_xlfn.NORM.INV(A759,$B$104,$B$106)</f>
        <v>3.9669857579003265E-2</v>
      </c>
      <c r="F759" s="122" t="b">
        <f t="shared" si="90"/>
        <v>1</v>
      </c>
      <c r="G759" s="101"/>
      <c r="I759" s="101"/>
    </row>
    <row r="760" spans="1:9" x14ac:dyDescent="0.55000000000000004">
      <c r="A760" s="104">
        <v>0.68738884749741447</v>
      </c>
      <c r="B760" s="118">
        <v>0.24884624666299884</v>
      </c>
      <c r="C760" s="119">
        <v>51.438114636220895</v>
      </c>
      <c r="D760" s="106">
        <f t="shared" si="89"/>
        <v>51.438114636220895</v>
      </c>
      <c r="E760" s="108">
        <f>_xlfn.NORM.INV(A760,$B$104,$B$106)</f>
        <v>0.24884624666299884</v>
      </c>
      <c r="F760" s="122" t="b">
        <f t="shared" si="90"/>
        <v>1</v>
      </c>
      <c r="G760" s="101"/>
      <c r="I760" s="101"/>
    </row>
    <row r="761" spans="1:9" x14ac:dyDescent="0.55000000000000004">
      <c r="A761" s="104">
        <v>0.27304770970023406</v>
      </c>
      <c r="B761" s="118">
        <v>0.13963786565918923</v>
      </c>
      <c r="C761" s="119">
        <v>16.133204636053286</v>
      </c>
      <c r="D761" s="106">
        <f t="shared" si="89"/>
        <v>16.133204636053286</v>
      </c>
      <c r="E761" s="108">
        <f>_xlfn.NORM.INV(A761,$B$104,$B$106)</f>
        <v>0.13963786565918923</v>
      </c>
      <c r="F761" s="122" t="b">
        <f t="shared" si="90"/>
        <v>1</v>
      </c>
      <c r="G761" s="101"/>
      <c r="I761" s="101"/>
    </row>
    <row r="762" spans="1:9" x14ac:dyDescent="0.55000000000000004">
      <c r="A762" s="104">
        <v>0.11314442853408824</v>
      </c>
      <c r="B762" s="118">
        <v>7.9002596689161875E-2</v>
      </c>
      <c r="C762" s="119">
        <v>-3.4689787691571072</v>
      </c>
      <c r="D762" s="106">
        <f t="shared" si="89"/>
        <v>0</v>
      </c>
      <c r="E762" s="108">
        <f>_xlfn.NORM.INV(A762,$B$104,$B$106)</f>
        <v>7.9002596689161875E-2</v>
      </c>
      <c r="F762" s="122" t="b">
        <f t="shared" si="90"/>
        <v>1</v>
      </c>
      <c r="G762" s="101"/>
      <c r="I762" s="101"/>
    </row>
    <row r="763" spans="1:9" x14ac:dyDescent="0.55000000000000004">
      <c r="A763" s="104">
        <v>0.7863356287459381</v>
      </c>
      <c r="B763" s="118">
        <v>0.27937710269301963</v>
      </c>
      <c r="C763" s="119">
        <v>61.308136647904753</v>
      </c>
      <c r="D763" s="106">
        <f t="shared" si="89"/>
        <v>61.308136647904753</v>
      </c>
      <c r="E763" s="108">
        <f>_xlfn.NORM.INV(A763,$B$104,$B$106)</f>
        <v>0.27937710269301963</v>
      </c>
      <c r="F763" s="122" t="b">
        <f t="shared" si="90"/>
        <v>1</v>
      </c>
      <c r="G763" s="101"/>
      <c r="I763" s="101"/>
    </row>
    <row r="764" spans="1:9" x14ac:dyDescent="0.55000000000000004">
      <c r="A764" s="104">
        <v>0.41163082209418922</v>
      </c>
      <c r="B764" s="118">
        <v>0.17766481093096204</v>
      </c>
      <c r="C764" s="119">
        <v>28.426564065623126</v>
      </c>
      <c r="D764" s="106">
        <f t="shared" si="89"/>
        <v>28.426564065623126</v>
      </c>
      <c r="E764" s="108">
        <f>_xlfn.NORM.INV(A764,$B$104,$B$106)</f>
        <v>0.17766481093096204</v>
      </c>
      <c r="F764" s="122" t="b">
        <f t="shared" si="90"/>
        <v>1</v>
      </c>
      <c r="G764" s="101"/>
      <c r="I764" s="101"/>
    </row>
    <row r="765" spans="1:9" x14ac:dyDescent="0.55000000000000004">
      <c r="A765" s="104">
        <v>0.6083635326197514</v>
      </c>
      <c r="B765" s="118">
        <v>0.22750563648729946</v>
      </c>
      <c r="C765" s="119">
        <v>44.53911737358915</v>
      </c>
      <c r="D765" s="106">
        <f t="shared" si="89"/>
        <v>44.53911737358915</v>
      </c>
      <c r="E765" s="108">
        <f>_xlfn.NORM.INV(A765,$B$104,$B$106)</f>
        <v>0.22750563648729946</v>
      </c>
      <c r="F765" s="122" t="b">
        <f t="shared" si="90"/>
        <v>1</v>
      </c>
      <c r="G765" s="101"/>
      <c r="I765" s="101"/>
    </row>
    <row r="766" spans="1:9" x14ac:dyDescent="0.55000000000000004">
      <c r="A766" s="104">
        <v>0.65256793769871491</v>
      </c>
      <c r="B766" s="118">
        <v>0.23922626947461895</v>
      </c>
      <c r="C766" s="119">
        <v>48.328166244736458</v>
      </c>
      <c r="D766" s="106">
        <f t="shared" si="89"/>
        <v>48.328166244736458</v>
      </c>
      <c r="E766" s="108">
        <f>_xlfn.NORM.INV(A766,$B$104,$B$106)</f>
        <v>0.23922626947461895</v>
      </c>
      <c r="F766" s="122" t="b">
        <f t="shared" si="90"/>
        <v>1</v>
      </c>
      <c r="G766" s="101"/>
      <c r="I766" s="101"/>
    </row>
    <row r="767" spans="1:9" x14ac:dyDescent="0.55000000000000004">
      <c r="A767" s="104">
        <v>0.71179402084534271</v>
      </c>
      <c r="B767" s="118">
        <v>0.25586333739572192</v>
      </c>
      <c r="C767" s="119">
        <v>53.706601308257156</v>
      </c>
      <c r="D767" s="106">
        <f t="shared" si="89"/>
        <v>53.706601308257156</v>
      </c>
      <c r="E767" s="108">
        <f>_xlfn.NORM.INV(A767,$B$104,$B$106)</f>
        <v>0.25586333739572192</v>
      </c>
      <c r="F767" s="122" t="b">
        <f t="shared" si="90"/>
        <v>1</v>
      </c>
      <c r="G767" s="101"/>
      <c r="I767" s="101"/>
    </row>
    <row r="768" spans="1:9" x14ac:dyDescent="0.55000000000000004">
      <c r="A768" s="104">
        <v>0.30727652094102575</v>
      </c>
      <c r="B768" s="118">
        <v>0.14964150090527711</v>
      </c>
      <c r="C768" s="119">
        <v>19.367182090817661</v>
      </c>
      <c r="D768" s="106">
        <f t="shared" si="89"/>
        <v>19.367182090817661</v>
      </c>
      <c r="E768" s="108">
        <f>_xlfn.NORM.INV(A768,$B$104,$B$106)</f>
        <v>0.14964150090527711</v>
      </c>
      <c r="F768" s="122" t="b">
        <f t="shared" si="90"/>
        <v>1</v>
      </c>
      <c r="G768" s="101"/>
      <c r="I768" s="101"/>
    </row>
    <row r="769" spans="1:9" x14ac:dyDescent="0.55000000000000004">
      <c r="A769" s="104">
        <v>0.70079890257321975</v>
      </c>
      <c r="B769" s="118">
        <v>0.25266996267601</v>
      </c>
      <c r="C769" s="119">
        <v>52.674246409851428</v>
      </c>
      <c r="D769" s="106">
        <f t="shared" si="89"/>
        <v>52.674246409851428</v>
      </c>
      <c r="E769" s="108">
        <f>_xlfn.NORM.INV(A769,$B$104,$B$106)</f>
        <v>0.25266996267601</v>
      </c>
      <c r="F769" s="122" t="b">
        <f t="shared" si="90"/>
        <v>1</v>
      </c>
      <c r="G769" s="101"/>
      <c r="I769" s="101"/>
    </row>
    <row r="770" spans="1:9" x14ac:dyDescent="0.55000000000000004">
      <c r="A770" s="104">
        <v>0.13876092485278824</v>
      </c>
      <c r="B770" s="118">
        <v>9.1409686482839383E-2</v>
      </c>
      <c r="C770" s="119">
        <v>0.54198801291159726</v>
      </c>
      <c r="D770" s="106">
        <f t="shared" si="89"/>
        <v>0.54198801291159726</v>
      </c>
      <c r="E770" s="108">
        <f>_xlfn.NORM.INV(A770,$B$104,$B$106)</f>
        <v>9.1409686482839383E-2</v>
      </c>
      <c r="F770" s="122" t="b">
        <f t="shared" si="90"/>
        <v>1</v>
      </c>
      <c r="G770" s="101"/>
      <c r="I770" s="101"/>
    </row>
    <row r="771" spans="1:9" x14ac:dyDescent="0.55000000000000004">
      <c r="A771" s="104">
        <v>0.14008178180930764</v>
      </c>
      <c r="B771" s="118">
        <v>9.2004801830364177E-2</v>
      </c>
      <c r="C771" s="119">
        <v>0.73437703645501462</v>
      </c>
      <c r="D771" s="106">
        <f t="shared" si="89"/>
        <v>0.73437703645501462</v>
      </c>
      <c r="E771" s="108">
        <f>_xlfn.NORM.INV(A771,$B$104,$B$106)</f>
        <v>9.2004801830364177E-2</v>
      </c>
      <c r="F771" s="122" t="b">
        <f t="shared" si="90"/>
        <v>1</v>
      </c>
      <c r="G771" s="101"/>
      <c r="I771" s="101"/>
    </row>
    <row r="772" spans="1:9" x14ac:dyDescent="0.55000000000000004">
      <c r="A772" s="104">
        <v>0.11306858998554381</v>
      </c>
      <c r="B772" s="118">
        <v>7.8963060440225746E-2</v>
      </c>
      <c r="C772" s="119">
        <v>-3.4817600566151286</v>
      </c>
      <c r="D772" s="106">
        <f t="shared" si="89"/>
        <v>0</v>
      </c>
      <c r="E772" s="108">
        <f>_xlfn.NORM.INV(A772,$B$104,$B$106)</f>
        <v>7.8963060440225746E-2</v>
      </c>
      <c r="F772" s="122" t="b">
        <f t="shared" si="90"/>
        <v>1</v>
      </c>
      <c r="G772" s="101"/>
      <c r="I772" s="101"/>
    </row>
    <row r="773" spans="1:9" x14ac:dyDescent="0.55000000000000004">
      <c r="A773" s="104">
        <v>5.0213314139020637E-2</v>
      </c>
      <c r="B773" s="118">
        <v>3.5721115162309552E-2</v>
      </c>
      <c r="C773" s="119">
        <v>-17.461025862375479</v>
      </c>
      <c r="D773" s="106">
        <f t="shared" si="89"/>
        <v>0</v>
      </c>
      <c r="E773" s="108">
        <f>_xlfn.NORM.INV(A773,$B$104,$B$106)</f>
        <v>3.5721115162309552E-2</v>
      </c>
      <c r="F773" s="122" t="b">
        <f t="shared" si="90"/>
        <v>1</v>
      </c>
      <c r="G773" s="101"/>
      <c r="I773" s="101"/>
    </row>
    <row r="774" spans="1:9" x14ac:dyDescent="0.55000000000000004">
      <c r="A774" s="104">
        <v>0.36147571487557284</v>
      </c>
      <c r="B774" s="118">
        <v>0.16454829514820055</v>
      </c>
      <c r="C774" s="119">
        <v>24.186253890069683</v>
      </c>
      <c r="D774" s="106">
        <f t="shared" si="89"/>
        <v>24.186253890069683</v>
      </c>
      <c r="E774" s="108">
        <f>_xlfn.NORM.INV(A774,$B$104,$B$106)</f>
        <v>0.16454829514820055</v>
      </c>
      <c r="F774" s="122" t="b">
        <f t="shared" si="90"/>
        <v>1</v>
      </c>
      <c r="G774" s="101"/>
      <c r="I774" s="101"/>
    </row>
    <row r="775" spans="1:9" x14ac:dyDescent="0.55000000000000004">
      <c r="A775" s="104">
        <v>0.95617930422590847</v>
      </c>
      <c r="B775" s="118">
        <v>0.37079727894568348</v>
      </c>
      <c r="C775" s="119">
        <v>90.862471810946573</v>
      </c>
      <c r="D775" s="106">
        <f t="shared" si="89"/>
        <v>90.862471810946573</v>
      </c>
      <c r="E775" s="108">
        <f>_xlfn.NORM.INV(A775,$B$104,$B$106)</f>
        <v>0.37079727894568348</v>
      </c>
      <c r="F775" s="122" t="b">
        <f t="shared" si="90"/>
        <v>1</v>
      </c>
      <c r="G775" s="101"/>
      <c r="I775" s="101"/>
    </row>
    <row r="776" spans="1:9" x14ac:dyDescent="0.55000000000000004">
      <c r="A776" s="104">
        <v>0.54515014675280027</v>
      </c>
      <c r="B776" s="118">
        <v>0.21134173230792191</v>
      </c>
      <c r="C776" s="119">
        <v>39.31364679103055</v>
      </c>
      <c r="D776" s="106">
        <f t="shared" si="89"/>
        <v>39.31364679103055</v>
      </c>
      <c r="E776" s="108">
        <f>_xlfn.NORM.INV(A776,$B$104,$B$106)</f>
        <v>0.21134173230792191</v>
      </c>
      <c r="F776" s="122" t="b">
        <f t="shared" si="90"/>
        <v>1</v>
      </c>
      <c r="G776" s="101"/>
      <c r="I776" s="101"/>
    </row>
    <row r="777" spans="1:9" x14ac:dyDescent="0.55000000000000004">
      <c r="A777" s="104">
        <v>6.0613842154610964E-5</v>
      </c>
      <c r="B777" s="118">
        <v>0</v>
      </c>
      <c r="C777" s="119">
        <v>-29.008956014979496</v>
      </c>
      <c r="D777" s="106">
        <f t="shared" si="89"/>
        <v>0</v>
      </c>
      <c r="E777" s="108">
        <f>_xlfn.NORM.INV(A777,$B$104,$B$106)</f>
        <v>-0.18436301029641633</v>
      </c>
      <c r="F777" s="122" t="b">
        <f t="shared" si="90"/>
        <v>0</v>
      </c>
      <c r="G777" s="101"/>
      <c r="I777" s="101"/>
    </row>
    <row r="778" spans="1:9" x14ac:dyDescent="0.55000000000000004">
      <c r="A778" s="104">
        <v>0.77230014684805548</v>
      </c>
      <c r="B778" s="118">
        <v>0.27464432412860618</v>
      </c>
      <c r="C778" s="119">
        <v>59.778122927973229</v>
      </c>
      <c r="D778" s="106">
        <f t="shared" si="89"/>
        <v>59.778122927973229</v>
      </c>
      <c r="E778" s="108">
        <f>_xlfn.NORM.INV(A778,$B$104,$B$106)</f>
        <v>0.27464432412860618</v>
      </c>
      <c r="F778" s="122" t="b">
        <f t="shared" si="90"/>
        <v>1</v>
      </c>
      <c r="G778" s="101"/>
      <c r="I778" s="101"/>
    </row>
    <row r="779" spans="1:9" x14ac:dyDescent="0.55000000000000004">
      <c r="A779" s="104">
        <v>0.97143711250025111</v>
      </c>
      <c r="B779" s="118">
        <v>0.39023472295779021</v>
      </c>
      <c r="C779" s="119">
        <v>97.146213087696992</v>
      </c>
      <c r="D779" s="106">
        <f t="shared" si="89"/>
        <v>97.146213087696992</v>
      </c>
      <c r="E779" s="108">
        <f>_xlfn.NORM.INV(A779,$B$104,$B$106)</f>
        <v>0.39023472295779021</v>
      </c>
      <c r="F779" s="122" t="b">
        <f t="shared" si="90"/>
        <v>1</v>
      </c>
      <c r="G779" s="101"/>
      <c r="I779" s="101"/>
    </row>
    <row r="780" spans="1:9" x14ac:dyDescent="0.55000000000000004">
      <c r="A780" s="104">
        <v>0.75020855926587715</v>
      </c>
      <c r="B780" s="118">
        <v>0.26751462034219997</v>
      </c>
      <c r="C780" s="119">
        <v>57.473230682586447</v>
      </c>
      <c r="D780" s="106">
        <f t="shared" si="89"/>
        <v>57.473230682586447</v>
      </c>
      <c r="E780" s="108">
        <f>_xlfn.NORM.INV(A780,$B$104,$B$106)</f>
        <v>0.26751462034219997</v>
      </c>
      <c r="F780" s="122" t="b">
        <f t="shared" si="90"/>
        <v>1</v>
      </c>
      <c r="G780" s="101"/>
      <c r="I780" s="101"/>
    </row>
    <row r="781" spans="1:9" x14ac:dyDescent="0.55000000000000004">
      <c r="A781" s="104">
        <v>0.43475589595796404</v>
      </c>
      <c r="B781" s="118">
        <v>0.18357213547460852</v>
      </c>
      <c r="C781" s="119">
        <v>30.336285274180781</v>
      </c>
      <c r="D781" s="106">
        <f t="shared" si="89"/>
        <v>30.336285274180781</v>
      </c>
      <c r="E781" s="108">
        <f>_xlfn.NORM.INV(A781,$B$104,$B$106)</f>
        <v>0.18357213547460852</v>
      </c>
      <c r="F781" s="122" t="b">
        <f t="shared" si="90"/>
        <v>1</v>
      </c>
      <c r="G781" s="101"/>
      <c r="I781" s="101"/>
    </row>
    <row r="782" spans="1:9" x14ac:dyDescent="0.55000000000000004">
      <c r="A782" s="104">
        <v>0.21238138099361903</v>
      </c>
      <c r="B782" s="118">
        <v>0.12018143472259968</v>
      </c>
      <c r="C782" s="119">
        <v>9.8433252620809846</v>
      </c>
      <c r="D782" s="106">
        <f t="shared" si="89"/>
        <v>9.8433252620809846</v>
      </c>
      <c r="E782" s="108">
        <f>_xlfn.NORM.INV(A782,$B$104,$B$106)</f>
        <v>0.12018143472259968</v>
      </c>
      <c r="F782" s="122" t="b">
        <f t="shared" si="90"/>
        <v>1</v>
      </c>
      <c r="G782" s="101"/>
      <c r="I782" s="101"/>
    </row>
    <row r="783" spans="1:9" x14ac:dyDescent="0.55000000000000004">
      <c r="A783" s="104">
        <v>0.69114678480647429</v>
      </c>
      <c r="B783" s="118">
        <v>0.24991035590704913</v>
      </c>
      <c r="C783" s="119">
        <v>51.782120112231304</v>
      </c>
      <c r="D783" s="106">
        <f t="shared" si="89"/>
        <v>51.782120112231304</v>
      </c>
      <c r="E783" s="108">
        <f>_xlfn.NORM.INV(A783,$B$104,$B$106)</f>
        <v>0.24991035590704913</v>
      </c>
      <c r="F783" s="122" t="b">
        <f t="shared" si="90"/>
        <v>1</v>
      </c>
      <c r="G783" s="101"/>
      <c r="I783" s="101"/>
    </row>
    <row r="784" spans="1:9" x14ac:dyDescent="0.55000000000000004">
      <c r="A784" s="104">
        <v>0.59096677678757958</v>
      </c>
      <c r="B784" s="118">
        <v>0.22300325888326031</v>
      </c>
      <c r="C784" s="119">
        <v>43.083587728004282</v>
      </c>
      <c r="D784" s="106">
        <f t="shared" si="89"/>
        <v>43.083587728004282</v>
      </c>
      <c r="E784" s="108">
        <f>_xlfn.NORM.INV(A784,$B$104,$B$106)</f>
        <v>0.22300325888326031</v>
      </c>
      <c r="F784" s="122" t="b">
        <f t="shared" si="90"/>
        <v>1</v>
      </c>
      <c r="G784" s="101"/>
      <c r="I784" s="101"/>
    </row>
    <row r="785" spans="1:9" x14ac:dyDescent="0.55000000000000004">
      <c r="A785" s="104">
        <v>0.46688940984844873</v>
      </c>
      <c r="B785" s="118">
        <v>0.19169085442750075</v>
      </c>
      <c r="C785" s="119">
        <v>32.96090656527489</v>
      </c>
      <c r="D785" s="106">
        <f t="shared" si="89"/>
        <v>32.96090656527489</v>
      </c>
      <c r="E785" s="108">
        <f>_xlfn.NORM.INV(A785,$B$104,$B$106)</f>
        <v>0.19169085442750075</v>
      </c>
      <c r="F785" s="122" t="b">
        <f t="shared" si="90"/>
        <v>1</v>
      </c>
      <c r="G785" s="101"/>
      <c r="I785" s="101"/>
    </row>
    <row r="786" spans="1:9" x14ac:dyDescent="0.55000000000000004">
      <c r="A786" s="104">
        <v>0.58314465816188787</v>
      </c>
      <c r="B786" s="118">
        <v>0.22099448926489801</v>
      </c>
      <c r="C786" s="119">
        <v>42.434192233487437</v>
      </c>
      <c r="D786" s="106">
        <f t="shared" si="89"/>
        <v>42.434192233487437</v>
      </c>
      <c r="E786" s="108">
        <f>_xlfn.NORM.INV(A786,$B$104,$B$106)</f>
        <v>0.22099448926489801</v>
      </c>
      <c r="F786" s="122" t="b">
        <f t="shared" si="90"/>
        <v>1</v>
      </c>
      <c r="G786" s="101"/>
      <c r="I786" s="101"/>
    </row>
    <row r="787" spans="1:9" x14ac:dyDescent="0.55000000000000004">
      <c r="A787" s="104">
        <v>0.19813609795833476</v>
      </c>
      <c r="B787" s="118">
        <v>0.11517022959342488</v>
      </c>
      <c r="C787" s="119">
        <v>8.223301739603146</v>
      </c>
      <c r="D787" s="106">
        <f t="shared" si="89"/>
        <v>8.223301739603146</v>
      </c>
      <c r="E787" s="108">
        <f>_xlfn.NORM.INV(A787,$B$104,$B$106)</f>
        <v>0.11517022959342488</v>
      </c>
      <c r="F787" s="122" t="b">
        <f t="shared" si="90"/>
        <v>1</v>
      </c>
      <c r="G787" s="101"/>
      <c r="I787" s="101"/>
    </row>
    <row r="788" spans="1:9" x14ac:dyDescent="0.55000000000000004">
      <c r="A788" s="104">
        <v>0.39232466941104083</v>
      </c>
      <c r="B788" s="118">
        <v>0.17267347672553918</v>
      </c>
      <c r="C788" s="119">
        <v>26.812964419849926</v>
      </c>
      <c r="D788" s="106">
        <f t="shared" si="89"/>
        <v>26.812964419849926</v>
      </c>
      <c r="E788" s="108">
        <f>_xlfn.NORM.INV(A788,$B$104,$B$106)</f>
        <v>0.17267347672553918</v>
      </c>
      <c r="F788" s="122" t="b">
        <f t="shared" si="90"/>
        <v>1</v>
      </c>
      <c r="G788" s="101"/>
      <c r="I788" s="101"/>
    </row>
    <row r="789" spans="1:9" x14ac:dyDescent="0.55000000000000004">
      <c r="A789" s="104">
        <v>0.49104190690116178</v>
      </c>
      <c r="B789" s="118">
        <v>0.19775435032474234</v>
      </c>
      <c r="C789" s="119">
        <v>34.92111488418616</v>
      </c>
      <c r="D789" s="106">
        <f t="shared" si="89"/>
        <v>34.92111488418616</v>
      </c>
      <c r="E789" s="108">
        <f>_xlfn.NORM.INV(A789,$B$104,$B$106)</f>
        <v>0.19775435032474234</v>
      </c>
      <c r="F789" s="122" t="b">
        <f t="shared" si="90"/>
        <v>1</v>
      </c>
      <c r="G789" s="101"/>
      <c r="I789" s="101"/>
    </row>
    <row r="790" spans="1:9" x14ac:dyDescent="0.55000000000000004">
      <c r="A790" s="104">
        <v>0.6937139297188557</v>
      </c>
      <c r="B790" s="118">
        <v>0.25064053201204717</v>
      </c>
      <c r="C790" s="119">
        <v>52.018171607860836</v>
      </c>
      <c r="D790" s="106">
        <f t="shared" si="89"/>
        <v>52.018171607860836</v>
      </c>
      <c r="E790" s="108">
        <f>_xlfn.NORM.INV(A790,$B$104,$B$106)</f>
        <v>0.25064053201204717</v>
      </c>
      <c r="F790" s="122" t="b">
        <f t="shared" si="90"/>
        <v>1</v>
      </c>
      <c r="G790" s="101"/>
      <c r="I790" s="101"/>
    </row>
    <row r="791" spans="1:9" x14ac:dyDescent="0.55000000000000004">
      <c r="A791" s="104">
        <v>0.72505038633416319</v>
      </c>
      <c r="B791" s="118">
        <v>0.25979111384868048</v>
      </c>
      <c r="C791" s="119">
        <v>54.976373764344032</v>
      </c>
      <c r="D791" s="106">
        <f t="shared" si="89"/>
        <v>54.976373764344032</v>
      </c>
      <c r="E791" s="108">
        <f>_xlfn.NORM.INV(A791,$B$104,$B$106)</f>
        <v>0.25979111384868048</v>
      </c>
      <c r="F791" s="122" t="b">
        <f t="shared" si="90"/>
        <v>1</v>
      </c>
      <c r="G791" s="101"/>
      <c r="I791" s="101"/>
    </row>
    <row r="792" spans="1:9" x14ac:dyDescent="0.55000000000000004">
      <c r="A792" s="104">
        <v>0.84971964629986119</v>
      </c>
      <c r="B792" s="118">
        <v>0.30352317224299408</v>
      </c>
      <c r="C792" s="119">
        <v>69.114083448726745</v>
      </c>
      <c r="D792" s="106">
        <f t="shared" si="89"/>
        <v>69.114083448726745</v>
      </c>
      <c r="E792" s="108">
        <f>_xlfn.NORM.INV(A792,$B$104,$B$106)</f>
        <v>0.30352317224299408</v>
      </c>
      <c r="F792" s="122" t="b">
        <f t="shared" si="90"/>
        <v>1</v>
      </c>
      <c r="G792" s="101"/>
      <c r="I792" s="101"/>
    </row>
    <row r="793" spans="1:9" x14ac:dyDescent="0.55000000000000004">
      <c r="A793" s="104">
        <v>0.50121717036573876</v>
      </c>
      <c r="B793" s="118">
        <v>0.20030509983872133</v>
      </c>
      <c r="C793" s="119">
        <v>35.745721761389646</v>
      </c>
      <c r="D793" s="106">
        <f t="shared" si="89"/>
        <v>35.745721761389646</v>
      </c>
      <c r="E793" s="108">
        <f>_xlfn.NORM.INV(A793,$B$104,$B$106)</f>
        <v>0.20030509983872133</v>
      </c>
      <c r="F793" s="122" t="b">
        <f t="shared" si="90"/>
        <v>1</v>
      </c>
      <c r="G793" s="101"/>
      <c r="I793" s="101"/>
    </row>
    <row r="794" spans="1:9" x14ac:dyDescent="0.55000000000000004">
      <c r="A794" s="104">
        <v>0.13013770857447382</v>
      </c>
      <c r="B794" s="118">
        <v>8.7425959799779018E-2</v>
      </c>
      <c r="C794" s="119">
        <v>-0.74587204616030123</v>
      </c>
      <c r="D794" s="106">
        <f t="shared" si="89"/>
        <v>0</v>
      </c>
      <c r="E794" s="108">
        <f>_xlfn.NORM.INV(A794,$B$104,$B$106)</f>
        <v>8.7425959799779018E-2</v>
      </c>
      <c r="F794" s="122" t="b">
        <f t="shared" si="90"/>
        <v>1</v>
      </c>
      <c r="G794" s="101"/>
      <c r="I794" s="101"/>
    </row>
    <row r="795" spans="1:9" x14ac:dyDescent="0.55000000000000004">
      <c r="A795" s="104">
        <v>0.41849086034330951</v>
      </c>
      <c r="B795" s="118">
        <v>0.17942442663259034</v>
      </c>
      <c r="C795" s="119">
        <v>28.995413025838936</v>
      </c>
      <c r="D795" s="106">
        <f t="shared" si="89"/>
        <v>28.995413025838936</v>
      </c>
      <c r="E795" s="108">
        <f>_xlfn.NORM.INV(A795,$B$104,$B$106)</f>
        <v>0.17942442663259034</v>
      </c>
      <c r="F795" s="122" t="b">
        <f t="shared" si="90"/>
        <v>1</v>
      </c>
      <c r="G795" s="101"/>
      <c r="I795" s="101"/>
    </row>
    <row r="796" spans="1:9" x14ac:dyDescent="0.55000000000000004">
      <c r="A796" s="104">
        <v>0.59215458470741711</v>
      </c>
      <c r="B796" s="118">
        <v>0.22330908877302122</v>
      </c>
      <c r="C796" s="119">
        <v>43.182456483626559</v>
      </c>
      <c r="D796" s="106">
        <f t="shared" si="89"/>
        <v>43.182456483626559</v>
      </c>
      <c r="E796" s="108">
        <f>_xlfn.NORM.INV(A796,$B$104,$B$106)</f>
        <v>0.22330908877302122</v>
      </c>
      <c r="F796" s="122" t="b">
        <f t="shared" si="90"/>
        <v>1</v>
      </c>
      <c r="G796" s="101"/>
      <c r="I796" s="101"/>
    </row>
    <row r="797" spans="1:9" x14ac:dyDescent="0.55000000000000004">
      <c r="A797" s="104">
        <v>2.8537242190588397E-2</v>
      </c>
      <c r="B797" s="118">
        <v>9.7260035352264573E-3</v>
      </c>
      <c r="C797" s="119">
        <v>-25.864731402213703</v>
      </c>
      <c r="D797" s="106">
        <f t="shared" si="89"/>
        <v>0</v>
      </c>
      <c r="E797" s="108">
        <f>_xlfn.NORM.INV(A797,$B$104,$B$106)</f>
        <v>9.7260035352264573E-3</v>
      </c>
      <c r="F797" s="122" t="b">
        <f t="shared" si="90"/>
        <v>1</v>
      </c>
      <c r="G797" s="101"/>
      <c r="I797" s="101"/>
    </row>
    <row r="798" spans="1:9" x14ac:dyDescent="0.55000000000000004">
      <c r="A798" s="104">
        <v>0.90820983470761341</v>
      </c>
      <c r="B798" s="118">
        <v>0.33298116680230694</v>
      </c>
      <c r="C798" s="119">
        <v>78.637270562595674</v>
      </c>
      <c r="D798" s="106">
        <f t="shared" si="89"/>
        <v>78.637270562595674</v>
      </c>
      <c r="E798" s="108">
        <f>_xlfn.NORM.INV(A798,$B$104,$B$106)</f>
        <v>0.33298116680230694</v>
      </c>
      <c r="F798" s="122" t="b">
        <f t="shared" si="90"/>
        <v>1</v>
      </c>
      <c r="G798" s="101"/>
      <c r="I798" s="101"/>
    </row>
    <row r="799" spans="1:9" x14ac:dyDescent="0.55000000000000004">
      <c r="A799" s="104">
        <v>0.11590193879338806</v>
      </c>
      <c r="B799" s="118">
        <v>8.0427496288718731E-2</v>
      </c>
      <c r="C799" s="119">
        <v>-3.0083369057833189</v>
      </c>
      <c r="D799" s="106">
        <f t="shared" si="89"/>
        <v>0</v>
      </c>
      <c r="E799" s="108">
        <f>_xlfn.NORM.INV(A799,$B$104,$B$106)</f>
        <v>8.0427496288718731E-2</v>
      </c>
      <c r="F799" s="122" t="b">
        <f t="shared" si="90"/>
        <v>1</v>
      </c>
      <c r="G799" s="101"/>
      <c r="I799" s="101"/>
    </row>
    <row r="800" spans="1:9" x14ac:dyDescent="0.55000000000000004">
      <c r="A800" s="104">
        <v>0.32424596934049987</v>
      </c>
      <c r="B800" s="118">
        <v>0.15441417850494313</v>
      </c>
      <c r="C800" s="119">
        <v>20.910094379849266</v>
      </c>
      <c r="D800" s="106">
        <f t="shared" si="89"/>
        <v>20.910094379849266</v>
      </c>
      <c r="E800" s="108">
        <f>_xlfn.NORM.INV(A800,$B$104,$B$106)</f>
        <v>0.15441417850494313</v>
      </c>
      <c r="F800" s="122" t="b">
        <f t="shared" si="90"/>
        <v>1</v>
      </c>
      <c r="G800" s="101"/>
      <c r="I800" s="101"/>
    </row>
    <row r="801" spans="1:9" x14ac:dyDescent="0.55000000000000004">
      <c r="A801" s="104">
        <v>0.14015192468635873</v>
      </c>
      <c r="B801" s="118">
        <v>9.2036297995104557E-2</v>
      </c>
      <c r="C801" s="119">
        <v>0.74455912368393107</v>
      </c>
      <c r="D801" s="106">
        <f t="shared" si="89"/>
        <v>0.74455912368393107</v>
      </c>
      <c r="E801" s="108">
        <f>_xlfn.NORM.INV(A801,$B$104,$B$106)</f>
        <v>9.2036297995104557E-2</v>
      </c>
      <c r="F801" s="122" t="b">
        <f t="shared" si="90"/>
        <v>1</v>
      </c>
      <c r="G801" s="101"/>
      <c r="I801" s="101"/>
    </row>
    <row r="802" spans="1:9" x14ac:dyDescent="0.55000000000000004">
      <c r="A802" s="104">
        <v>0.22390457767967775</v>
      </c>
      <c r="B802" s="118">
        <v>0.12409274445034402</v>
      </c>
      <c r="C802" s="119">
        <v>11.107774351532981</v>
      </c>
      <c r="D802" s="106">
        <f t="shared" si="89"/>
        <v>11.107774351532981</v>
      </c>
      <c r="E802" s="108">
        <f>_xlfn.NORM.INV(A802,$B$104,$B$106)</f>
        <v>0.12409274445034402</v>
      </c>
      <c r="F802" s="122" t="b">
        <f t="shared" si="90"/>
        <v>1</v>
      </c>
      <c r="G802" s="101"/>
      <c r="I802" s="101"/>
    </row>
    <row r="803" spans="1:9" x14ac:dyDescent="0.55000000000000004">
      <c r="A803" s="104">
        <v>0.68933715129021278</v>
      </c>
      <c r="B803" s="118">
        <v>0.24939723635300251</v>
      </c>
      <c r="C803" s="119">
        <v>51.616238707265595</v>
      </c>
      <c r="D803" s="106">
        <f t="shared" si="89"/>
        <v>51.616238707265595</v>
      </c>
      <c r="E803" s="108">
        <f>_xlfn.NORM.INV(A803,$B$104,$B$106)</f>
        <v>0.24939723635300251</v>
      </c>
      <c r="F803" s="122" t="b">
        <f t="shared" si="90"/>
        <v>1</v>
      </c>
      <c r="G803" s="101"/>
      <c r="I803" s="101"/>
    </row>
    <row r="804" spans="1:9" x14ac:dyDescent="0.55000000000000004">
      <c r="A804" s="104">
        <v>0.72563788057131917</v>
      </c>
      <c r="B804" s="118">
        <v>0.25996729203537633</v>
      </c>
      <c r="C804" s="119">
        <v>55.033328688207163</v>
      </c>
      <c r="D804" s="106">
        <f t="shared" si="89"/>
        <v>55.033328688207163</v>
      </c>
      <c r="E804" s="108">
        <f>_xlfn.NORM.INV(A804,$B$104,$B$106)</f>
        <v>0.25996729203537633</v>
      </c>
      <c r="F804" s="122" t="b">
        <f t="shared" si="90"/>
        <v>1</v>
      </c>
      <c r="G804" s="101"/>
      <c r="I804" s="101"/>
    </row>
    <row r="805" spans="1:9" x14ac:dyDescent="0.55000000000000004">
      <c r="A805" s="104">
        <v>0.14718300637760284</v>
      </c>
      <c r="B805" s="118">
        <v>9.514081593108828E-2</v>
      </c>
      <c r="C805" s="119">
        <v>1.7481883810390775</v>
      </c>
      <c r="D805" s="106">
        <f t="shared" si="89"/>
        <v>1.7481883810390775</v>
      </c>
      <c r="E805" s="108">
        <f>_xlfn.NORM.INV(A805,$B$104,$B$106)</f>
        <v>9.514081593108828E-2</v>
      </c>
      <c r="F805" s="122" t="b">
        <f t="shared" si="90"/>
        <v>1</v>
      </c>
      <c r="G805" s="101"/>
      <c r="I805" s="101"/>
    </row>
    <row r="806" spans="1:9" x14ac:dyDescent="0.55000000000000004">
      <c r="A806" s="104">
        <v>0.87879298845763187</v>
      </c>
      <c r="B806" s="118">
        <v>0.31689742079731464</v>
      </c>
      <c r="C806" s="119">
        <v>73.437713532700684</v>
      </c>
      <c r="D806" s="106">
        <f t="shared" si="89"/>
        <v>73.437713532700684</v>
      </c>
      <c r="E806" s="108">
        <f>_xlfn.NORM.INV(A806,$B$104,$B$106)</f>
        <v>0.31689742079731464</v>
      </c>
      <c r="F806" s="122" t="b">
        <f t="shared" si="90"/>
        <v>1</v>
      </c>
      <c r="G806" s="101"/>
      <c r="I806" s="101"/>
    </row>
    <row r="807" spans="1:9" x14ac:dyDescent="0.55000000000000004">
      <c r="A807" s="104">
        <v>0.99795311981937007</v>
      </c>
      <c r="B807" s="118">
        <v>0.48708451295072347</v>
      </c>
      <c r="C807" s="119">
        <v>128.45583500321979</v>
      </c>
      <c r="D807" s="106">
        <f t="shared" si="89"/>
        <v>128.45583500321979</v>
      </c>
      <c r="E807" s="108">
        <f>_xlfn.NORM.INV(A807,$B$104,$B$106)</f>
        <v>0.48708451295072347</v>
      </c>
      <c r="F807" s="122" t="b">
        <f t="shared" si="90"/>
        <v>1</v>
      </c>
      <c r="G807" s="101"/>
      <c r="I807" s="101"/>
    </row>
    <row r="808" spans="1:9" x14ac:dyDescent="0.55000000000000004">
      <c r="A808" s="104">
        <v>0.57586168062513465</v>
      </c>
      <c r="B808" s="118">
        <v>0.21913177713163284</v>
      </c>
      <c r="C808" s="119">
        <v>41.832014235638979</v>
      </c>
      <c r="D808" s="106">
        <f t="shared" si="89"/>
        <v>41.832014235638979</v>
      </c>
      <c r="E808" s="108">
        <f>_xlfn.NORM.INV(A808,$B$104,$B$106)</f>
        <v>0.21913177713163284</v>
      </c>
      <c r="F808" s="122" t="b">
        <f t="shared" si="90"/>
        <v>1</v>
      </c>
      <c r="G808" s="101"/>
      <c r="I808" s="101"/>
    </row>
    <row r="809" spans="1:9" x14ac:dyDescent="0.55000000000000004">
      <c r="A809" s="104">
        <v>0.71376589921574496</v>
      </c>
      <c r="B809" s="118">
        <v>0.25644201899646291</v>
      </c>
      <c r="C809" s="119">
        <v>53.893677626440102</v>
      </c>
      <c r="D809" s="106">
        <f t="shared" si="89"/>
        <v>53.893677626440102</v>
      </c>
      <c r="E809" s="108">
        <f>_xlfn.NORM.INV(A809,$B$104,$B$106)</f>
        <v>0.25644201899646291</v>
      </c>
      <c r="F809" s="122" t="b">
        <f t="shared" si="90"/>
        <v>1</v>
      </c>
      <c r="G809" s="101"/>
      <c r="I809" s="101"/>
    </row>
    <row r="810" spans="1:9" x14ac:dyDescent="0.55000000000000004">
      <c r="A810" s="104">
        <v>0.88955722224197864</v>
      </c>
      <c r="B810" s="118">
        <v>0.32241767564560586</v>
      </c>
      <c r="C810" s="119">
        <v>75.222302762991632</v>
      </c>
      <c r="D810" s="106">
        <f t="shared" si="89"/>
        <v>75.222302762991632</v>
      </c>
      <c r="E810" s="108">
        <f>_xlfn.NORM.INV(A810,$B$104,$B$106)</f>
        <v>0.32241767564560586</v>
      </c>
      <c r="F810" s="122" t="b">
        <f t="shared" si="90"/>
        <v>1</v>
      </c>
      <c r="G810" s="101"/>
      <c r="I810" s="101"/>
    </row>
    <row r="811" spans="1:9" x14ac:dyDescent="0.55000000000000004">
      <c r="A811" s="104">
        <v>0.11670058416247064</v>
      </c>
      <c r="B811" s="118">
        <v>8.0835677430903613E-2</v>
      </c>
      <c r="C811" s="119">
        <v>-2.8763800142321068</v>
      </c>
      <c r="D811" s="106">
        <f t="shared" si="89"/>
        <v>0</v>
      </c>
      <c r="E811" s="108">
        <f>_xlfn.NORM.INV(A811,$B$104,$B$106)</f>
        <v>8.0835677430903613E-2</v>
      </c>
      <c r="F811" s="122" t="b">
        <f t="shared" si="90"/>
        <v>1</v>
      </c>
      <c r="G811" s="101"/>
      <c r="I811" s="101"/>
    </row>
    <row r="812" spans="1:9" x14ac:dyDescent="0.55000000000000004">
      <c r="A812" s="104">
        <v>0.69356195289192157</v>
      </c>
      <c r="B812" s="118">
        <v>0.25059723017513497</v>
      </c>
      <c r="C812" s="119">
        <v>52.004172980274063</v>
      </c>
      <c r="D812" s="106">
        <f t="shared" si="89"/>
        <v>52.004172980274063</v>
      </c>
      <c r="E812" s="108">
        <f>_xlfn.NORM.INV(A812,$B$104,$B$106)</f>
        <v>0.25059723017513497</v>
      </c>
      <c r="F812" s="122" t="b">
        <f t="shared" si="90"/>
        <v>1</v>
      </c>
      <c r="G812" s="101"/>
      <c r="I812" s="101"/>
    </row>
    <row r="813" spans="1:9" x14ac:dyDescent="0.55000000000000004">
      <c r="A813" s="104">
        <v>0.22311622582936241</v>
      </c>
      <c r="B813" s="118">
        <v>0.12382889044833756</v>
      </c>
      <c r="C813" s="119">
        <v>11.022475570355219</v>
      </c>
      <c r="D813" s="106">
        <f t="shared" si="89"/>
        <v>11.022475570355219</v>
      </c>
      <c r="E813" s="108">
        <f>_xlfn.NORM.INV(A813,$B$104,$B$106)</f>
        <v>0.12382889044833756</v>
      </c>
      <c r="F813" s="122" t="b">
        <f t="shared" si="90"/>
        <v>1</v>
      </c>
      <c r="G813" s="101"/>
      <c r="I813" s="101"/>
    </row>
    <row r="814" spans="1:9" x14ac:dyDescent="0.55000000000000004">
      <c r="A814" s="104">
        <v>0.84963265276104682</v>
      </c>
      <c r="B814" s="118">
        <v>0.30348591498331245</v>
      </c>
      <c r="C814" s="119">
        <v>69.102038913428046</v>
      </c>
      <c r="D814" s="106">
        <f t="shared" si="89"/>
        <v>69.102038913428046</v>
      </c>
      <c r="E814" s="108">
        <f>_xlfn.NORM.INV(A814,$B$104,$B$106)</f>
        <v>0.30348591498331245</v>
      </c>
      <c r="F814" s="122" t="b">
        <f t="shared" si="90"/>
        <v>1</v>
      </c>
      <c r="G814" s="101"/>
      <c r="I814" s="101"/>
    </row>
    <row r="815" spans="1:9" x14ac:dyDescent="0.55000000000000004">
      <c r="A815" s="104">
        <v>1.7792834932295554E-2</v>
      </c>
      <c r="B815" s="118">
        <v>0</v>
      </c>
      <c r="C815" s="119">
        <v>-29.008956014979496</v>
      </c>
      <c r="D815" s="106">
        <f t="shared" si="89"/>
        <v>0</v>
      </c>
      <c r="E815" s="108">
        <f>_xlfn.NORM.INV(A815,$B$104,$B$106)</f>
        <v>-1.0163034138194277E-2</v>
      </c>
      <c r="F815" s="122" t="b">
        <f t="shared" si="90"/>
        <v>0</v>
      </c>
      <c r="G815" s="101"/>
      <c r="I815" s="101"/>
    </row>
    <row r="816" spans="1:9" x14ac:dyDescent="0.55000000000000004">
      <c r="A816" s="104">
        <v>0.17939511335989788</v>
      </c>
      <c r="B816" s="118">
        <v>0.1082327266484991</v>
      </c>
      <c r="C816" s="119">
        <v>5.9805442255259207</v>
      </c>
      <c r="D816" s="106">
        <f t="shared" si="89"/>
        <v>5.9805442255259207</v>
      </c>
      <c r="E816" s="108">
        <f>_xlfn.NORM.INV(A816,$B$104,$B$106)</f>
        <v>0.1082327266484991</v>
      </c>
      <c r="F816" s="122" t="b">
        <f t="shared" si="90"/>
        <v>1</v>
      </c>
      <c r="G816" s="101"/>
      <c r="I816" s="101"/>
    </row>
    <row r="817" spans="1:9" x14ac:dyDescent="0.55000000000000004">
      <c r="A817" s="104">
        <v>0.93202954738027355</v>
      </c>
      <c r="B817" s="118">
        <v>0.34910784279017171</v>
      </c>
      <c r="C817" s="119">
        <v>83.850706007019738</v>
      </c>
      <c r="D817" s="106">
        <f t="shared" si="89"/>
        <v>83.850706007019738</v>
      </c>
      <c r="E817" s="108">
        <f>_xlfn.NORM.INV(A817,$B$104,$B$106)</f>
        <v>0.34910784279017171</v>
      </c>
      <c r="F817" s="122" t="b">
        <f t="shared" si="90"/>
        <v>1</v>
      </c>
      <c r="G817" s="101"/>
      <c r="I817" s="101"/>
    </row>
    <row r="818" spans="1:9" x14ac:dyDescent="0.55000000000000004">
      <c r="A818" s="104">
        <v>0.5173148643461879</v>
      </c>
      <c r="B818" s="118">
        <v>0.20434155637663862</v>
      </c>
      <c r="C818" s="119">
        <v>37.050628339812285</v>
      </c>
      <c r="D818" s="106">
        <f t="shared" ref="D818:D881" si="91">IF(C818&lt;=0,0,C818)</f>
        <v>37.050628339812285</v>
      </c>
      <c r="E818" s="108">
        <f>_xlfn.NORM.INV(A818,$B$104,$B$106)</f>
        <v>0.20434155637663862</v>
      </c>
      <c r="F818" s="122" t="b">
        <f t="shared" si="90"/>
        <v>1</v>
      </c>
      <c r="G818" s="101"/>
      <c r="I818" s="101"/>
    </row>
    <row r="819" spans="1:9" x14ac:dyDescent="0.55000000000000004">
      <c r="A819" s="104">
        <v>0.67925272643091505</v>
      </c>
      <c r="B819" s="118">
        <v>0.24656101908395747</v>
      </c>
      <c r="C819" s="119">
        <v>50.699345749928703</v>
      </c>
      <c r="D819" s="106">
        <f t="shared" si="91"/>
        <v>50.699345749928703</v>
      </c>
      <c r="E819" s="108">
        <f>_xlfn.NORM.INV(A819,$B$104,$B$106)</f>
        <v>0.24656101908395747</v>
      </c>
      <c r="F819" s="122" t="b">
        <f t="shared" ref="F819:F882" si="92">E819=B819</f>
        <v>1</v>
      </c>
      <c r="G819" s="101"/>
      <c r="I819" s="101"/>
    </row>
    <row r="820" spans="1:9" x14ac:dyDescent="0.55000000000000004">
      <c r="A820" s="104">
        <v>0.99640114933375101</v>
      </c>
      <c r="B820" s="118">
        <v>0.46875560869214872</v>
      </c>
      <c r="C820" s="119">
        <v>122.53046270758895</v>
      </c>
      <c r="D820" s="106">
        <f t="shared" si="91"/>
        <v>122.53046270758895</v>
      </c>
      <c r="E820" s="108">
        <f>_xlfn.NORM.INV(A820,$B$104,$B$106)</f>
        <v>0.46875560869214872</v>
      </c>
      <c r="F820" s="122" t="b">
        <f t="shared" si="92"/>
        <v>1</v>
      </c>
      <c r="G820" s="101"/>
      <c r="I820" s="101"/>
    </row>
    <row r="821" spans="1:9" x14ac:dyDescent="0.55000000000000004">
      <c r="A821" s="104">
        <v>0.70049288560175915</v>
      </c>
      <c r="B821" s="118">
        <v>0.25258186304351204</v>
      </c>
      <c r="C821" s="119">
        <v>52.645765540821046</v>
      </c>
      <c r="D821" s="106">
        <f t="shared" si="91"/>
        <v>52.645765540821046</v>
      </c>
      <c r="E821" s="108">
        <f>_xlfn.NORM.INV(A821,$B$104,$B$106)</f>
        <v>0.25258186304351204</v>
      </c>
      <c r="F821" s="122" t="b">
        <f t="shared" si="92"/>
        <v>1</v>
      </c>
      <c r="G821" s="101"/>
      <c r="I821" s="101"/>
    </row>
    <row r="822" spans="1:9" x14ac:dyDescent="0.55000000000000004">
      <c r="A822" s="104">
        <v>0.37234969174237043</v>
      </c>
      <c r="B822" s="118">
        <v>0.16743634872899193</v>
      </c>
      <c r="C822" s="119">
        <v>25.119904501939338</v>
      </c>
      <c r="D822" s="106">
        <f t="shared" si="91"/>
        <v>25.119904501939338</v>
      </c>
      <c r="E822" s="108">
        <f>_xlfn.NORM.INV(A822,$B$104,$B$106)</f>
        <v>0.16743634872899193</v>
      </c>
      <c r="F822" s="122" t="b">
        <f t="shared" si="92"/>
        <v>1</v>
      </c>
      <c r="G822" s="101"/>
      <c r="I822" s="101"/>
    </row>
    <row r="823" spans="1:9" x14ac:dyDescent="0.55000000000000004">
      <c r="A823" s="104">
        <v>0.98746488886608819</v>
      </c>
      <c r="B823" s="118">
        <v>0.42403189746019265</v>
      </c>
      <c r="C823" s="119">
        <v>108.07217127057353</v>
      </c>
      <c r="D823" s="106">
        <f t="shared" si="91"/>
        <v>108.07217127057353</v>
      </c>
      <c r="E823" s="108">
        <f>_xlfn.NORM.INV(A823,$B$104,$B$106)</f>
        <v>0.42403189746019265</v>
      </c>
      <c r="F823" s="122" t="b">
        <f t="shared" si="92"/>
        <v>1</v>
      </c>
      <c r="G823" s="101"/>
      <c r="I823" s="101"/>
    </row>
    <row r="824" spans="1:9" x14ac:dyDescent="0.55000000000000004">
      <c r="A824" s="104">
        <v>8.3967162607046397E-2</v>
      </c>
      <c r="B824" s="118">
        <v>6.2112833292561204E-2</v>
      </c>
      <c r="C824" s="119">
        <v>-8.929105282893369</v>
      </c>
      <c r="D824" s="106">
        <f t="shared" si="91"/>
        <v>0</v>
      </c>
      <c r="E824" s="108">
        <f>_xlfn.NORM.INV(A824,$B$104,$B$106)</f>
        <v>6.2112833292561204E-2</v>
      </c>
      <c r="F824" s="122" t="b">
        <f t="shared" si="92"/>
        <v>1</v>
      </c>
      <c r="G824" s="101"/>
      <c r="I824" s="101"/>
    </row>
    <row r="825" spans="1:9" x14ac:dyDescent="0.55000000000000004">
      <c r="A825" s="104">
        <v>0.33420986539100028</v>
      </c>
      <c r="B825" s="118">
        <v>0.15716821580376361</v>
      </c>
      <c r="C825" s="119">
        <v>21.800420177908393</v>
      </c>
      <c r="D825" s="106">
        <f t="shared" si="91"/>
        <v>21.800420177908393</v>
      </c>
      <c r="E825" s="108">
        <f>_xlfn.NORM.INV(A825,$B$104,$B$106)</f>
        <v>0.15716821580376361</v>
      </c>
      <c r="F825" s="122" t="b">
        <f t="shared" si="92"/>
        <v>1</v>
      </c>
      <c r="G825" s="101"/>
      <c r="I825" s="101"/>
    </row>
    <row r="826" spans="1:9" x14ac:dyDescent="0.55000000000000004">
      <c r="A826" s="104">
        <v>0.8519495785971295</v>
      </c>
      <c r="B826" s="118">
        <v>0.30448315230819217</v>
      </c>
      <c r="C826" s="119">
        <v>69.4244260203522</v>
      </c>
      <c r="D826" s="106">
        <f t="shared" si="91"/>
        <v>69.4244260203522</v>
      </c>
      <c r="E826" s="108">
        <f>_xlfn.NORM.INV(A826,$B$104,$B$106)</f>
        <v>0.30448315230819217</v>
      </c>
      <c r="F826" s="122" t="b">
        <f t="shared" si="92"/>
        <v>1</v>
      </c>
      <c r="G826" s="101"/>
      <c r="I826" s="101"/>
    </row>
    <row r="827" spans="1:9" x14ac:dyDescent="0.55000000000000004">
      <c r="A827" s="104">
        <v>0.86844605539782915</v>
      </c>
      <c r="B827" s="118">
        <v>0.31190755977806894</v>
      </c>
      <c r="C827" s="119">
        <v>71.824590138886521</v>
      </c>
      <c r="D827" s="106">
        <f t="shared" si="91"/>
        <v>71.824590138886521</v>
      </c>
      <c r="E827" s="108">
        <f>_xlfn.NORM.INV(A827,$B$104,$B$106)</f>
        <v>0.31190755977806894</v>
      </c>
      <c r="F827" s="122" t="b">
        <f t="shared" si="92"/>
        <v>1</v>
      </c>
      <c r="G827" s="101"/>
      <c r="I827" s="101"/>
    </row>
    <row r="828" spans="1:9" x14ac:dyDescent="0.55000000000000004">
      <c r="A828" s="104">
        <v>0.43886625412124414</v>
      </c>
      <c r="B828" s="118">
        <v>0.18461557063246373</v>
      </c>
      <c r="C828" s="119">
        <v>30.673607226951088</v>
      </c>
      <c r="D828" s="106">
        <f t="shared" si="91"/>
        <v>30.673607226951088</v>
      </c>
      <c r="E828" s="108">
        <f>_xlfn.NORM.INV(A828,$B$104,$B$106)</f>
        <v>0.18461557063246373</v>
      </c>
      <c r="F828" s="122" t="b">
        <f t="shared" si="92"/>
        <v>1</v>
      </c>
      <c r="G828" s="101"/>
      <c r="I828" s="101"/>
    </row>
    <row r="829" spans="1:9" x14ac:dyDescent="0.55000000000000004">
      <c r="A829" s="104">
        <v>0.47595395814171981</v>
      </c>
      <c r="B829" s="118">
        <v>0.19396889687621047</v>
      </c>
      <c r="C829" s="119">
        <v>33.697352641015648</v>
      </c>
      <c r="D829" s="106">
        <f t="shared" si="91"/>
        <v>33.697352641015648</v>
      </c>
      <c r="E829" s="108">
        <f>_xlfn.NORM.INV(A829,$B$104,$B$106)</f>
        <v>0.19396889687621047</v>
      </c>
      <c r="F829" s="122" t="b">
        <f t="shared" si="92"/>
        <v>1</v>
      </c>
      <c r="G829" s="101"/>
      <c r="I829" s="101"/>
    </row>
    <row r="830" spans="1:9" x14ac:dyDescent="0.55000000000000004">
      <c r="A830" s="104">
        <v>0.69356512721323238</v>
      </c>
      <c r="B830" s="118">
        <v>0.2505981345182508</v>
      </c>
      <c r="C830" s="119">
        <v>52.004465336520184</v>
      </c>
      <c r="D830" s="106">
        <f t="shared" si="91"/>
        <v>52.004465336520184</v>
      </c>
      <c r="E830" s="108">
        <f>_xlfn.NORM.INV(A830,$B$104,$B$106)</f>
        <v>0.2505981345182508</v>
      </c>
      <c r="F830" s="122" t="b">
        <f t="shared" si="92"/>
        <v>1</v>
      </c>
      <c r="G830" s="101"/>
      <c r="I830" s="101"/>
    </row>
    <row r="831" spans="1:9" x14ac:dyDescent="0.55000000000000004">
      <c r="A831" s="104">
        <v>0.99285350617177215</v>
      </c>
      <c r="B831" s="118">
        <v>0.44498143776897031</v>
      </c>
      <c r="C831" s="119">
        <v>114.84474337857395</v>
      </c>
      <c r="D831" s="106">
        <f t="shared" si="91"/>
        <v>114.84474337857395</v>
      </c>
      <c r="E831" s="108">
        <f>_xlfn.NORM.INV(A831,$B$104,$B$106)</f>
        <v>0.44498143776897031</v>
      </c>
      <c r="F831" s="122" t="b">
        <f t="shared" si="92"/>
        <v>1</v>
      </c>
      <c r="G831" s="101"/>
      <c r="I831" s="101"/>
    </row>
    <row r="832" spans="1:9" x14ac:dyDescent="0.55000000000000004">
      <c r="A832" s="104">
        <v>0.45427701050904934</v>
      </c>
      <c r="B832" s="118">
        <v>0.18851373890334377</v>
      </c>
      <c r="C832" s="119">
        <v>31.933807943269077</v>
      </c>
      <c r="D832" s="106">
        <f t="shared" si="91"/>
        <v>31.933807943269077</v>
      </c>
      <c r="E832" s="108">
        <f>_xlfn.NORM.INV(A832,$B$104,$B$106)</f>
        <v>0.18851373890334377</v>
      </c>
      <c r="F832" s="122" t="b">
        <f t="shared" si="92"/>
        <v>1</v>
      </c>
      <c r="G832" s="101"/>
      <c r="I832" s="101"/>
    </row>
    <row r="833" spans="1:9" x14ac:dyDescent="0.55000000000000004">
      <c r="A833" s="104">
        <v>0.27430268304352423</v>
      </c>
      <c r="B833" s="118">
        <v>0.1400148737762959</v>
      </c>
      <c r="C833" s="119">
        <v>16.255083905038322</v>
      </c>
      <c r="D833" s="106">
        <f t="shared" si="91"/>
        <v>16.255083905038322</v>
      </c>
      <c r="E833" s="108">
        <f>_xlfn.NORM.INV(A833,$B$104,$B$106)</f>
        <v>0.1400148737762959</v>
      </c>
      <c r="F833" s="122" t="b">
        <f t="shared" si="92"/>
        <v>1</v>
      </c>
      <c r="G833" s="101"/>
      <c r="I833" s="101"/>
    </row>
    <row r="834" spans="1:9" x14ac:dyDescent="0.55000000000000004">
      <c r="A834" s="104">
        <v>7.5298645554885968E-2</v>
      </c>
      <c r="B834" s="118">
        <v>5.6257507635547294E-2</v>
      </c>
      <c r="C834" s="119">
        <v>-10.822016279672427</v>
      </c>
      <c r="D834" s="106">
        <f t="shared" si="91"/>
        <v>0</v>
      </c>
      <c r="E834" s="108">
        <f>_xlfn.NORM.INV(A834,$B$104,$B$106)</f>
        <v>5.6257507635547294E-2</v>
      </c>
      <c r="F834" s="122" t="b">
        <f t="shared" si="92"/>
        <v>1</v>
      </c>
      <c r="G834" s="101"/>
      <c r="I834" s="101"/>
    </row>
    <row r="835" spans="1:9" x14ac:dyDescent="0.55000000000000004">
      <c r="A835" s="104">
        <v>0.42002974660498738</v>
      </c>
      <c r="B835" s="118">
        <v>0.17981826191903053</v>
      </c>
      <c r="C835" s="119">
        <v>29.122732185914902</v>
      </c>
      <c r="D835" s="106">
        <f t="shared" si="91"/>
        <v>29.122732185914902</v>
      </c>
      <c r="E835" s="108">
        <f>_xlfn.NORM.INV(A835,$B$104,$B$106)</f>
        <v>0.17981826191903053</v>
      </c>
      <c r="F835" s="122" t="b">
        <f t="shared" si="92"/>
        <v>1</v>
      </c>
      <c r="G835" s="101"/>
      <c r="I835" s="101"/>
    </row>
    <row r="836" spans="1:9" x14ac:dyDescent="0.55000000000000004">
      <c r="A836" s="104">
        <v>0.58980102868084439</v>
      </c>
      <c r="B836" s="118">
        <v>0.22270331789586953</v>
      </c>
      <c r="C836" s="119">
        <v>42.98662273806616</v>
      </c>
      <c r="D836" s="106">
        <f t="shared" si="91"/>
        <v>42.98662273806616</v>
      </c>
      <c r="E836" s="108">
        <f>_xlfn.NORM.INV(A836,$B$104,$B$106)</f>
        <v>0.22270331789586953</v>
      </c>
      <c r="F836" s="122" t="b">
        <f t="shared" si="92"/>
        <v>1</v>
      </c>
      <c r="G836" s="101"/>
      <c r="I836" s="101"/>
    </row>
    <row r="837" spans="1:9" x14ac:dyDescent="0.55000000000000004">
      <c r="A837" s="104">
        <v>0.37630289761564184</v>
      </c>
      <c r="B837" s="118">
        <v>0.16847947178048311</v>
      </c>
      <c r="C837" s="119">
        <v>25.457125556894006</v>
      </c>
      <c r="D837" s="106">
        <f t="shared" si="91"/>
        <v>25.457125556894006</v>
      </c>
      <c r="E837" s="108">
        <f>_xlfn.NORM.INV(A837,$B$104,$B$106)</f>
        <v>0.16847947178048311</v>
      </c>
      <c r="F837" s="122" t="b">
        <f t="shared" si="92"/>
        <v>1</v>
      </c>
      <c r="G837" s="101"/>
      <c r="I837" s="101"/>
    </row>
    <row r="838" spans="1:9" x14ac:dyDescent="0.55000000000000004">
      <c r="A838" s="104">
        <v>4.7212915727874782E-2</v>
      </c>
      <c r="B838" s="118">
        <v>3.2750032275299629E-2</v>
      </c>
      <c r="C838" s="119">
        <v>-18.421518207054255</v>
      </c>
      <c r="D838" s="106">
        <f t="shared" si="91"/>
        <v>0</v>
      </c>
      <c r="E838" s="108">
        <f>_xlfn.NORM.INV(A838,$B$104,$B$106)</f>
        <v>3.2750032275299629E-2</v>
      </c>
      <c r="F838" s="122" t="b">
        <f t="shared" si="92"/>
        <v>1</v>
      </c>
      <c r="G838" s="101"/>
      <c r="I838" s="101"/>
    </row>
    <row r="839" spans="1:9" x14ac:dyDescent="0.55000000000000004">
      <c r="A839" s="104">
        <v>0.82426740036134705</v>
      </c>
      <c r="B839" s="118">
        <v>0.29317510459798357</v>
      </c>
      <c r="C839" s="119">
        <v>65.768757810486591</v>
      </c>
      <c r="D839" s="106">
        <f t="shared" si="91"/>
        <v>65.768757810486591</v>
      </c>
      <c r="E839" s="108">
        <f>_xlfn.NORM.INV(A839,$B$104,$B$106)</f>
        <v>0.29317510459798357</v>
      </c>
      <c r="F839" s="122" t="b">
        <f t="shared" si="92"/>
        <v>1</v>
      </c>
      <c r="G839" s="101"/>
      <c r="I839" s="101"/>
    </row>
    <row r="840" spans="1:9" x14ac:dyDescent="0.55000000000000004">
      <c r="A840" s="104">
        <v>0.76681287250750563</v>
      </c>
      <c r="B840" s="118">
        <v>0.27283910261839284</v>
      </c>
      <c r="C840" s="119">
        <v>59.194530511689472</v>
      </c>
      <c r="D840" s="106">
        <f t="shared" si="91"/>
        <v>59.194530511689472</v>
      </c>
      <c r="E840" s="108">
        <f>_xlfn.NORM.INV(A840,$B$104,$B$106)</f>
        <v>0.27283910261839284</v>
      </c>
      <c r="F840" s="122" t="b">
        <f t="shared" si="92"/>
        <v>1</v>
      </c>
      <c r="G840" s="101"/>
      <c r="I840" s="101"/>
    </row>
    <row r="841" spans="1:9" x14ac:dyDescent="0.55000000000000004">
      <c r="A841" s="104">
        <v>0.82083991823703806</v>
      </c>
      <c r="B841" s="118">
        <v>0.29185706995474681</v>
      </c>
      <c r="C841" s="119">
        <v>65.342663274253582</v>
      </c>
      <c r="D841" s="106">
        <f t="shared" si="91"/>
        <v>65.342663274253582</v>
      </c>
      <c r="E841" s="108">
        <f>_xlfn.NORM.INV(A841,$B$104,$B$106)</f>
        <v>0.29185706995474681</v>
      </c>
      <c r="F841" s="122" t="b">
        <f t="shared" si="92"/>
        <v>1</v>
      </c>
      <c r="G841" s="101"/>
      <c r="I841" s="101"/>
    </row>
    <row r="842" spans="1:9" x14ac:dyDescent="0.55000000000000004">
      <c r="A842" s="104">
        <v>0.30336847899144614</v>
      </c>
      <c r="B842" s="118">
        <v>0.14852632054000289</v>
      </c>
      <c r="C842" s="119">
        <v>19.006666331238847</v>
      </c>
      <c r="D842" s="106">
        <f t="shared" si="91"/>
        <v>19.006666331238847</v>
      </c>
      <c r="E842" s="108">
        <f>_xlfn.NORM.INV(A842,$B$104,$B$106)</f>
        <v>0.14852632054000289</v>
      </c>
      <c r="F842" s="122" t="b">
        <f t="shared" si="92"/>
        <v>1</v>
      </c>
      <c r="G842" s="101"/>
      <c r="I842" s="101"/>
    </row>
    <row r="843" spans="1:9" x14ac:dyDescent="0.55000000000000004">
      <c r="A843" s="104">
        <v>0.77713943577590316</v>
      </c>
      <c r="B843" s="118">
        <v>0.27625679101281031</v>
      </c>
      <c r="C843" s="119">
        <v>60.299401585360258</v>
      </c>
      <c r="D843" s="106">
        <f t="shared" si="91"/>
        <v>60.299401585360258</v>
      </c>
      <c r="E843" s="108">
        <f>_xlfn.NORM.INV(A843,$B$104,$B$106)</f>
        <v>0.27625679101281031</v>
      </c>
      <c r="F843" s="122" t="b">
        <f t="shared" si="92"/>
        <v>1</v>
      </c>
      <c r="G843" s="101"/>
      <c r="I843" s="101"/>
    </row>
    <row r="844" spans="1:9" x14ac:dyDescent="0.55000000000000004">
      <c r="A844" s="104">
        <v>0.39694309132070282</v>
      </c>
      <c r="B844" s="118">
        <v>0.17387324416946798</v>
      </c>
      <c r="C844" s="119">
        <v>27.20082550926174</v>
      </c>
      <c r="D844" s="106">
        <f t="shared" si="91"/>
        <v>27.20082550926174</v>
      </c>
      <c r="E844" s="108">
        <f>_xlfn.NORM.INV(A844,$B$104,$B$106)</f>
        <v>0.17387324416946798</v>
      </c>
      <c r="F844" s="122" t="b">
        <f t="shared" si="92"/>
        <v>1</v>
      </c>
      <c r="G844" s="101"/>
      <c r="I844" s="101"/>
    </row>
    <row r="845" spans="1:9" x14ac:dyDescent="0.55000000000000004">
      <c r="A845" s="104">
        <v>0.56650872059591517</v>
      </c>
      <c r="B845" s="118">
        <v>0.21674924866523099</v>
      </c>
      <c r="C845" s="119">
        <v>41.061789896572726</v>
      </c>
      <c r="D845" s="106">
        <f t="shared" si="91"/>
        <v>41.061789896572726</v>
      </c>
      <c r="E845" s="108">
        <f>_xlfn.NORM.INV(A845,$B$104,$B$106)</f>
        <v>0.21674924866523099</v>
      </c>
      <c r="F845" s="122" t="b">
        <f t="shared" si="92"/>
        <v>1</v>
      </c>
      <c r="G845" s="101"/>
      <c r="I845" s="101"/>
    </row>
    <row r="846" spans="1:9" x14ac:dyDescent="0.55000000000000004">
      <c r="A846" s="104">
        <v>0.56018516888771042</v>
      </c>
      <c r="B846" s="118">
        <v>0.21514387013543487</v>
      </c>
      <c r="C846" s="119">
        <v>40.542802763994708</v>
      </c>
      <c r="D846" s="106">
        <f t="shared" si="91"/>
        <v>40.542802763994708</v>
      </c>
      <c r="E846" s="108">
        <f>_xlfn.NORM.INV(A846,$B$104,$B$106)</f>
        <v>0.21514387013543487</v>
      </c>
      <c r="F846" s="122" t="b">
        <f t="shared" si="92"/>
        <v>1</v>
      </c>
      <c r="G846" s="101"/>
      <c r="I846" s="101"/>
    </row>
    <row r="847" spans="1:9" x14ac:dyDescent="0.55000000000000004">
      <c r="A847" s="104">
        <v>0.43993256523561486</v>
      </c>
      <c r="B847" s="118">
        <v>0.18488598111059443</v>
      </c>
      <c r="C847" s="119">
        <v>30.761025587206547</v>
      </c>
      <c r="D847" s="106">
        <f t="shared" si="91"/>
        <v>30.761025587206547</v>
      </c>
      <c r="E847" s="108">
        <f>_xlfn.NORM.INV(A847,$B$104,$B$106)</f>
        <v>0.18488598111059443</v>
      </c>
      <c r="F847" s="122" t="b">
        <f t="shared" si="92"/>
        <v>1</v>
      </c>
      <c r="G847" s="101"/>
      <c r="I847" s="101"/>
    </row>
    <row r="848" spans="1:9" x14ac:dyDescent="0.55000000000000004">
      <c r="A848" s="104">
        <v>0.39417442238571321</v>
      </c>
      <c r="B848" s="118">
        <v>0.17315446570742682</v>
      </c>
      <c r="C848" s="119">
        <v>26.968458646213595</v>
      </c>
      <c r="D848" s="106">
        <f t="shared" si="91"/>
        <v>26.968458646213595</v>
      </c>
      <c r="E848" s="108">
        <f>_xlfn.NORM.INV(A848,$B$104,$B$106)</f>
        <v>0.17315446570742682</v>
      </c>
      <c r="F848" s="122" t="b">
        <f t="shared" si="92"/>
        <v>1</v>
      </c>
      <c r="G848" s="101"/>
      <c r="I848" s="101"/>
    </row>
    <row r="849" spans="1:9" x14ac:dyDescent="0.55000000000000004">
      <c r="A849" s="104">
        <v>0.35685751400316135</v>
      </c>
      <c r="B849" s="118">
        <v>0.16331287103602446</v>
      </c>
      <c r="C849" s="119">
        <v>23.786865704918458</v>
      </c>
      <c r="D849" s="106">
        <f t="shared" si="91"/>
        <v>23.786865704918458</v>
      </c>
      <c r="E849" s="108">
        <f>_xlfn.NORM.INV(A849,$B$104,$B$106)</f>
        <v>0.16331287103602446</v>
      </c>
      <c r="F849" s="122" t="b">
        <f t="shared" si="92"/>
        <v>1</v>
      </c>
      <c r="G849" s="101"/>
      <c r="I849" s="101"/>
    </row>
    <row r="850" spans="1:9" x14ac:dyDescent="0.55000000000000004">
      <c r="A850" s="104">
        <v>0.34671166014868371</v>
      </c>
      <c r="B850" s="118">
        <v>0.16057863656264887</v>
      </c>
      <c r="C850" s="119">
        <v>22.902941768727949</v>
      </c>
      <c r="D850" s="106">
        <f t="shared" si="91"/>
        <v>22.902941768727949</v>
      </c>
      <c r="E850" s="108">
        <f>_xlfn.NORM.INV(A850,$B$104,$B$106)</f>
        <v>0.16057863656264887</v>
      </c>
      <c r="F850" s="122" t="b">
        <f t="shared" si="92"/>
        <v>1</v>
      </c>
      <c r="G850" s="101"/>
      <c r="I850" s="101"/>
    </row>
    <row r="851" spans="1:9" x14ac:dyDescent="0.55000000000000004">
      <c r="A851" s="104">
        <v>0.12975649336597994</v>
      </c>
      <c r="B851" s="118">
        <v>8.7245703773038488E-2</v>
      </c>
      <c r="C851" s="119">
        <v>-0.80414525507125489</v>
      </c>
      <c r="D851" s="106">
        <f t="shared" si="91"/>
        <v>0</v>
      </c>
      <c r="E851" s="108">
        <f>_xlfn.NORM.INV(A851,$B$104,$B$106)</f>
        <v>8.7245703773038488E-2</v>
      </c>
      <c r="F851" s="122" t="b">
        <f t="shared" si="92"/>
        <v>1</v>
      </c>
      <c r="G851" s="101"/>
      <c r="I851" s="101"/>
    </row>
    <row r="852" spans="1:9" x14ac:dyDescent="0.55000000000000004">
      <c r="A852" s="104">
        <v>0.99269929203234919</v>
      </c>
      <c r="B852" s="118">
        <v>0.4442116943038667</v>
      </c>
      <c r="C852" s="119">
        <v>114.59590053786054</v>
      </c>
      <c r="D852" s="106">
        <f t="shared" si="91"/>
        <v>114.59590053786054</v>
      </c>
      <c r="E852" s="108">
        <f>_xlfn.NORM.INV(A852,$B$104,$B$106)</f>
        <v>0.4442116943038667</v>
      </c>
      <c r="F852" s="122" t="b">
        <f t="shared" si="92"/>
        <v>1</v>
      </c>
      <c r="G852" s="101"/>
      <c r="I852" s="101"/>
    </row>
    <row r="853" spans="1:9" x14ac:dyDescent="0.55000000000000004">
      <c r="A853" s="104">
        <v>0.72235345519322725</v>
      </c>
      <c r="B853" s="118">
        <v>0.25898472084483765</v>
      </c>
      <c r="C853" s="119">
        <v>54.715682852495021</v>
      </c>
      <c r="D853" s="106">
        <f t="shared" si="91"/>
        <v>54.715682852495021</v>
      </c>
      <c r="E853" s="108">
        <f>_xlfn.NORM.INV(A853,$B$104,$B$106)</f>
        <v>0.25898472084483765</v>
      </c>
      <c r="F853" s="122" t="b">
        <f t="shared" si="92"/>
        <v>1</v>
      </c>
      <c r="G853" s="101"/>
      <c r="I853" s="101"/>
    </row>
    <row r="854" spans="1:9" x14ac:dyDescent="0.55000000000000004">
      <c r="A854" s="104">
        <v>0.91981375393374143</v>
      </c>
      <c r="B854" s="118">
        <v>0.3403819881349226</v>
      </c>
      <c r="C854" s="119">
        <v>81.029809749365597</v>
      </c>
      <c r="D854" s="106">
        <f t="shared" si="91"/>
        <v>81.029809749365597</v>
      </c>
      <c r="E854" s="108">
        <f>_xlfn.NORM.INV(A854,$B$104,$B$106)</f>
        <v>0.3403819881349226</v>
      </c>
      <c r="F854" s="122" t="b">
        <f t="shared" si="92"/>
        <v>1</v>
      </c>
      <c r="G854" s="101"/>
      <c r="I854" s="101"/>
    </row>
    <row r="855" spans="1:9" x14ac:dyDescent="0.55000000000000004">
      <c r="A855" s="104">
        <v>0.67139934880117103</v>
      </c>
      <c r="B855" s="118">
        <v>0.24437804801347351</v>
      </c>
      <c r="C855" s="119">
        <v>49.993634370746967</v>
      </c>
      <c r="D855" s="106">
        <f t="shared" si="91"/>
        <v>49.993634370746967</v>
      </c>
      <c r="E855" s="108">
        <f>_xlfn.NORM.INV(A855,$B$104,$B$106)</f>
        <v>0.24437804801347351</v>
      </c>
      <c r="F855" s="122" t="b">
        <f t="shared" si="92"/>
        <v>1</v>
      </c>
      <c r="G855" s="101"/>
      <c r="I855" s="101"/>
    </row>
    <row r="856" spans="1:9" x14ac:dyDescent="0.55000000000000004">
      <c r="A856" s="104">
        <v>0.83073761993733586</v>
      </c>
      <c r="B856" s="118">
        <v>0.29570841953559557</v>
      </c>
      <c r="C856" s="119">
        <v>66.587728433916567</v>
      </c>
      <c r="D856" s="106">
        <f t="shared" si="91"/>
        <v>66.587728433916567</v>
      </c>
      <c r="E856" s="108">
        <f>_xlfn.NORM.INV(A856,$B$104,$B$106)</f>
        <v>0.29570841953559557</v>
      </c>
      <c r="F856" s="122" t="b">
        <f t="shared" si="92"/>
        <v>1</v>
      </c>
      <c r="G856" s="101"/>
      <c r="I856" s="101"/>
    </row>
    <row r="857" spans="1:9" x14ac:dyDescent="0.55000000000000004">
      <c r="A857" s="104">
        <v>0.12117952630455986</v>
      </c>
      <c r="B857" s="118">
        <v>8.3088934756099714E-2</v>
      </c>
      <c r="C857" s="119">
        <v>-2.1479464788014195</v>
      </c>
      <c r="D857" s="106">
        <f t="shared" si="91"/>
        <v>0</v>
      </c>
      <c r="E857" s="108">
        <f>_xlfn.NORM.INV(A857,$B$104,$B$106)</f>
        <v>8.3088934756099714E-2</v>
      </c>
      <c r="F857" s="122" t="b">
        <f t="shared" si="92"/>
        <v>1</v>
      </c>
      <c r="G857" s="101"/>
      <c r="I857" s="101"/>
    </row>
    <row r="858" spans="1:9" x14ac:dyDescent="0.55000000000000004">
      <c r="A858" s="104">
        <v>0.20181870836855575</v>
      </c>
      <c r="B858" s="118">
        <v>0.1164857387813103</v>
      </c>
      <c r="C858" s="119">
        <v>8.648579846061546</v>
      </c>
      <c r="D858" s="106">
        <f t="shared" si="91"/>
        <v>8.648579846061546</v>
      </c>
      <c r="E858" s="108">
        <f>_xlfn.NORM.INV(A858,$B$104,$B$106)</f>
        <v>0.1164857387813103</v>
      </c>
      <c r="F858" s="122" t="b">
        <f t="shared" si="92"/>
        <v>1</v>
      </c>
      <c r="G858" s="101"/>
      <c r="I858" s="101"/>
    </row>
    <row r="859" spans="1:9" x14ac:dyDescent="0.55000000000000004">
      <c r="A859" s="104">
        <v>0.22727231047370544</v>
      </c>
      <c r="B859" s="118">
        <v>0.12521400233715357</v>
      </c>
      <c r="C859" s="119">
        <v>11.470254853642148</v>
      </c>
      <c r="D859" s="106">
        <f t="shared" si="91"/>
        <v>11.470254853642148</v>
      </c>
      <c r="E859" s="108">
        <f>_xlfn.NORM.INV(A859,$B$104,$B$106)</f>
        <v>0.12521400233715357</v>
      </c>
      <c r="F859" s="122" t="b">
        <f t="shared" si="92"/>
        <v>1</v>
      </c>
      <c r="G859" s="101"/>
      <c r="I859" s="101"/>
    </row>
    <row r="860" spans="1:9" x14ac:dyDescent="0.55000000000000004">
      <c r="A860" s="104">
        <v>0.88230241528759645</v>
      </c>
      <c r="B860" s="118">
        <v>0.31865753356098336</v>
      </c>
      <c r="C860" s="119">
        <v>74.00672318324483</v>
      </c>
      <c r="D860" s="106">
        <f t="shared" si="91"/>
        <v>74.00672318324483</v>
      </c>
      <c r="E860" s="108">
        <f>_xlfn.NORM.INV(A860,$B$104,$B$106)</f>
        <v>0.31865753356098336</v>
      </c>
      <c r="F860" s="122" t="b">
        <f t="shared" si="92"/>
        <v>1</v>
      </c>
      <c r="G860" s="101"/>
      <c r="I860" s="101"/>
    </row>
    <row r="861" spans="1:9" x14ac:dyDescent="0.55000000000000004">
      <c r="A861" s="104">
        <v>0.49006486698585972</v>
      </c>
      <c r="B861" s="118">
        <v>0.19750937399314755</v>
      </c>
      <c r="C861" s="119">
        <v>34.841918880549549</v>
      </c>
      <c r="D861" s="106">
        <f t="shared" si="91"/>
        <v>34.841918880549549</v>
      </c>
      <c r="E861" s="108">
        <f>_xlfn.NORM.INV(A861,$B$104,$B$106)</f>
        <v>0.19750937399314755</v>
      </c>
      <c r="F861" s="122" t="b">
        <f t="shared" si="92"/>
        <v>1</v>
      </c>
      <c r="G861" s="101"/>
      <c r="I861" s="101"/>
    </row>
    <row r="862" spans="1:9" x14ac:dyDescent="0.55000000000000004">
      <c r="A862" s="104">
        <v>0.20104337516163795</v>
      </c>
      <c r="B862" s="118">
        <v>0.11620997891078634</v>
      </c>
      <c r="C862" s="119">
        <v>8.5594321330287251</v>
      </c>
      <c r="D862" s="106">
        <f t="shared" si="91"/>
        <v>8.5594321330287251</v>
      </c>
      <c r="E862" s="108">
        <f>_xlfn.NORM.INV(A862,$B$104,$B$106)</f>
        <v>0.11620997891078634</v>
      </c>
      <c r="F862" s="122" t="b">
        <f t="shared" si="92"/>
        <v>1</v>
      </c>
      <c r="G862" s="101"/>
      <c r="I862" s="101"/>
    </row>
    <row r="863" spans="1:9" x14ac:dyDescent="0.55000000000000004">
      <c r="A863" s="104">
        <v>0.91022412814312048</v>
      </c>
      <c r="B863" s="118">
        <v>0.33421364917598739</v>
      </c>
      <c r="C863" s="119">
        <v>79.035707741863646</v>
      </c>
      <c r="D863" s="106">
        <f t="shared" si="91"/>
        <v>79.035707741863646</v>
      </c>
      <c r="E863" s="108">
        <f>_xlfn.NORM.INV(A863,$B$104,$B$106)</f>
        <v>0.33421364917598739</v>
      </c>
      <c r="F863" s="122" t="b">
        <f t="shared" si="92"/>
        <v>1</v>
      </c>
      <c r="G863" s="101"/>
      <c r="I863" s="101"/>
    </row>
    <row r="864" spans="1:9" x14ac:dyDescent="0.55000000000000004">
      <c r="A864" s="104">
        <v>0.28871809780970425</v>
      </c>
      <c r="B864" s="118">
        <v>0.14428664633493821</v>
      </c>
      <c r="C864" s="119">
        <v>17.636063499624488</v>
      </c>
      <c r="D864" s="106">
        <f t="shared" si="91"/>
        <v>17.636063499624488</v>
      </c>
      <c r="E864" s="108">
        <f>_xlfn.NORM.INV(A864,$B$104,$B$106)</f>
        <v>0.14428664633493821</v>
      </c>
      <c r="F864" s="122" t="b">
        <f t="shared" si="92"/>
        <v>1</v>
      </c>
      <c r="G864" s="101"/>
      <c r="I864" s="101"/>
    </row>
    <row r="865" spans="1:9" x14ac:dyDescent="0.55000000000000004">
      <c r="A865" s="104">
        <v>0.25190150969474645</v>
      </c>
      <c r="B865" s="118">
        <v>0.13314820367927654</v>
      </c>
      <c r="C865" s="119">
        <v>14.03522524998095</v>
      </c>
      <c r="D865" s="106">
        <f t="shared" si="91"/>
        <v>14.03522524998095</v>
      </c>
      <c r="E865" s="108">
        <f>_xlfn.NORM.INV(A865,$B$104,$B$106)</f>
        <v>0.13314820367927654</v>
      </c>
      <c r="F865" s="122" t="b">
        <f t="shared" si="92"/>
        <v>1</v>
      </c>
      <c r="G865" s="101"/>
      <c r="I865" s="101"/>
    </row>
    <row r="866" spans="1:9" x14ac:dyDescent="0.55000000000000004">
      <c r="A866" s="104">
        <v>0.88505257375031454</v>
      </c>
      <c r="B866" s="118">
        <v>0.32006297577670423</v>
      </c>
      <c r="C866" s="119">
        <v>74.461074859191115</v>
      </c>
      <c r="D866" s="106">
        <f t="shared" si="91"/>
        <v>74.461074859191115</v>
      </c>
      <c r="E866" s="108">
        <f>_xlfn.NORM.INV(A866,$B$104,$B$106)</f>
        <v>0.32006297577670423</v>
      </c>
      <c r="F866" s="122" t="b">
        <f t="shared" si="92"/>
        <v>1</v>
      </c>
      <c r="G866" s="101"/>
      <c r="I866" s="101"/>
    </row>
    <row r="867" spans="1:9" x14ac:dyDescent="0.55000000000000004">
      <c r="A867" s="104">
        <v>0.97025115302149156</v>
      </c>
      <c r="B867" s="118">
        <v>0.38844976383577279</v>
      </c>
      <c r="C867" s="119">
        <v>96.569171100831483</v>
      </c>
      <c r="D867" s="106">
        <f t="shared" si="91"/>
        <v>96.569171100831483</v>
      </c>
      <c r="E867" s="108">
        <f>_xlfn.NORM.INV(A867,$B$104,$B$106)</f>
        <v>0.38844976383577279</v>
      </c>
      <c r="F867" s="122" t="b">
        <f t="shared" si="92"/>
        <v>1</v>
      </c>
      <c r="G867" s="101"/>
      <c r="I867" s="101"/>
    </row>
    <row r="868" spans="1:9" x14ac:dyDescent="0.55000000000000004">
      <c r="A868" s="104">
        <v>0.47552727122095928</v>
      </c>
      <c r="B868" s="118">
        <v>0.19386174414708349</v>
      </c>
      <c r="C868" s="119">
        <v>33.662712282617072</v>
      </c>
      <c r="D868" s="106">
        <f t="shared" si="91"/>
        <v>33.662712282617072</v>
      </c>
      <c r="E868" s="108">
        <f>_xlfn.NORM.INV(A868,$B$104,$B$106)</f>
        <v>0.19386174414708349</v>
      </c>
      <c r="F868" s="122" t="b">
        <f t="shared" si="92"/>
        <v>1</v>
      </c>
      <c r="G868" s="101"/>
      <c r="I868" s="101"/>
    </row>
    <row r="869" spans="1:9" x14ac:dyDescent="0.55000000000000004">
      <c r="A869" s="104">
        <v>0.98440103069473206</v>
      </c>
      <c r="B869" s="118">
        <v>0.41545388508732156</v>
      </c>
      <c r="C869" s="119">
        <v>105.29906949925461</v>
      </c>
      <c r="D869" s="106">
        <f t="shared" si="91"/>
        <v>105.29906949925461</v>
      </c>
      <c r="E869" s="108">
        <f>_xlfn.NORM.INV(A869,$B$104,$B$106)</f>
        <v>0.41545388508732156</v>
      </c>
      <c r="F869" s="122" t="b">
        <f t="shared" si="92"/>
        <v>1</v>
      </c>
      <c r="G869" s="101"/>
      <c r="I869" s="101"/>
    </row>
    <row r="870" spans="1:9" x14ac:dyDescent="0.55000000000000004">
      <c r="A870" s="104">
        <v>0.40755258301267705</v>
      </c>
      <c r="B870" s="118">
        <v>0.17661548107062328</v>
      </c>
      <c r="C870" s="119">
        <v>28.087336472106692</v>
      </c>
      <c r="D870" s="106">
        <f t="shared" si="91"/>
        <v>28.087336472106692</v>
      </c>
      <c r="E870" s="108">
        <f>_xlfn.NORM.INV(A870,$B$104,$B$106)</f>
        <v>0.17661548107062328</v>
      </c>
      <c r="F870" s="122" t="b">
        <f t="shared" si="92"/>
        <v>1</v>
      </c>
      <c r="G870" s="101"/>
      <c r="I870" s="101"/>
    </row>
    <row r="871" spans="1:9" x14ac:dyDescent="0.55000000000000004">
      <c r="A871" s="104">
        <v>0.83564293737281881</v>
      </c>
      <c r="B871" s="118">
        <v>0.2976707208844529</v>
      </c>
      <c r="C871" s="119">
        <v>67.222101655805133</v>
      </c>
      <c r="D871" s="106">
        <f t="shared" si="91"/>
        <v>67.222101655805133</v>
      </c>
      <c r="E871" s="108">
        <f>_xlfn.NORM.INV(A871,$B$104,$B$106)</f>
        <v>0.2976707208844529</v>
      </c>
      <c r="F871" s="122" t="b">
        <f t="shared" si="92"/>
        <v>1</v>
      </c>
      <c r="G871" s="101"/>
      <c r="I871" s="101"/>
    </row>
    <row r="872" spans="1:9" x14ac:dyDescent="0.55000000000000004">
      <c r="A872" s="104">
        <v>0.71705532507811065</v>
      </c>
      <c r="B872" s="118">
        <v>0.25741159364662436</v>
      </c>
      <c r="C872" s="119">
        <v>54.207121937652801</v>
      </c>
      <c r="D872" s="106">
        <f t="shared" si="91"/>
        <v>54.207121937652801</v>
      </c>
      <c r="E872" s="108">
        <f>_xlfn.NORM.INV(A872,$B$104,$B$106)</f>
        <v>0.25741159364662436</v>
      </c>
      <c r="F872" s="122" t="b">
        <f t="shared" si="92"/>
        <v>1</v>
      </c>
      <c r="G872" s="101"/>
      <c r="I872" s="101"/>
    </row>
    <row r="873" spans="1:9" x14ac:dyDescent="0.55000000000000004">
      <c r="A873" s="104">
        <v>0.31272990857123761</v>
      </c>
      <c r="B873" s="118">
        <v>0.15118729005463571</v>
      </c>
      <c r="C873" s="119">
        <v>19.866905155070736</v>
      </c>
      <c r="D873" s="106">
        <f t="shared" si="91"/>
        <v>19.866905155070736</v>
      </c>
      <c r="E873" s="108">
        <f>_xlfn.NORM.INV(A873,$B$104,$B$106)</f>
        <v>0.15118729005463571</v>
      </c>
      <c r="F873" s="122" t="b">
        <f t="shared" si="92"/>
        <v>1</v>
      </c>
      <c r="G873" s="101"/>
      <c r="I873" s="101"/>
    </row>
    <row r="874" spans="1:9" x14ac:dyDescent="0.55000000000000004">
      <c r="A874" s="104">
        <v>0.71492804211025951</v>
      </c>
      <c r="B874" s="118">
        <v>0.25678395588765346</v>
      </c>
      <c r="C874" s="119">
        <v>54.004219061614364</v>
      </c>
      <c r="D874" s="106">
        <f t="shared" si="91"/>
        <v>54.004219061614364</v>
      </c>
      <c r="E874" s="108">
        <f>_xlfn.NORM.INV(A874,$B$104,$B$106)</f>
        <v>0.25678395588765346</v>
      </c>
      <c r="F874" s="122" t="b">
        <f t="shared" si="92"/>
        <v>1</v>
      </c>
      <c r="G874" s="101"/>
      <c r="I874" s="101"/>
    </row>
    <row r="875" spans="1:9" x14ac:dyDescent="0.55000000000000004">
      <c r="A875" s="104">
        <v>0.25719131695239639</v>
      </c>
      <c r="B875" s="118">
        <v>0.13479712625256557</v>
      </c>
      <c r="C875" s="119">
        <v>14.568289310743674</v>
      </c>
      <c r="D875" s="106">
        <f t="shared" si="91"/>
        <v>14.568289310743674</v>
      </c>
      <c r="E875" s="108">
        <f>_xlfn.NORM.INV(A875,$B$104,$B$106)</f>
        <v>0.13479712625256557</v>
      </c>
      <c r="F875" s="122" t="b">
        <f t="shared" si="92"/>
        <v>1</v>
      </c>
      <c r="G875" s="101"/>
      <c r="I875" s="101"/>
    </row>
    <row r="876" spans="1:9" x14ac:dyDescent="0.55000000000000004">
      <c r="A876" s="104">
        <v>2.582232865808276E-2</v>
      </c>
      <c r="B876" s="118">
        <v>5.391605918337733E-3</v>
      </c>
      <c r="C876" s="119">
        <v>-27.265956439730374</v>
      </c>
      <c r="D876" s="106">
        <f t="shared" si="91"/>
        <v>0</v>
      </c>
      <c r="E876" s="108">
        <f>_xlfn.NORM.INV(A876,$B$104,$B$106)</f>
        <v>5.391605918337733E-3</v>
      </c>
      <c r="F876" s="122" t="b">
        <f t="shared" si="92"/>
        <v>1</v>
      </c>
      <c r="G876" s="101"/>
      <c r="I876" s="101"/>
    </row>
    <row r="877" spans="1:9" x14ac:dyDescent="0.55000000000000004">
      <c r="A877" s="104">
        <v>0.69240509286431584</v>
      </c>
      <c r="B877" s="118">
        <v>0.25026792307267043</v>
      </c>
      <c r="C877" s="119">
        <v>51.897714506042853</v>
      </c>
      <c r="D877" s="106">
        <f t="shared" si="91"/>
        <v>51.897714506042853</v>
      </c>
      <c r="E877" s="108">
        <f>_xlfn.NORM.INV(A877,$B$104,$B$106)</f>
        <v>0.25026792307267043</v>
      </c>
      <c r="F877" s="122" t="b">
        <f t="shared" si="92"/>
        <v>1</v>
      </c>
      <c r="G877" s="101"/>
      <c r="I877" s="101"/>
    </row>
    <row r="878" spans="1:9" x14ac:dyDescent="0.55000000000000004">
      <c r="A878" s="104">
        <v>0.58146092077718603</v>
      </c>
      <c r="B878" s="118">
        <v>0.22056322826907085</v>
      </c>
      <c r="C878" s="119">
        <v>42.294774081654118</v>
      </c>
      <c r="D878" s="106">
        <f t="shared" si="91"/>
        <v>42.294774081654118</v>
      </c>
      <c r="E878" s="108">
        <f>_xlfn.NORM.INV(A878,$B$104,$B$106)</f>
        <v>0.22056322826907085</v>
      </c>
      <c r="F878" s="122" t="b">
        <f t="shared" si="92"/>
        <v>1</v>
      </c>
      <c r="G878" s="101"/>
      <c r="I878" s="101"/>
    </row>
    <row r="879" spans="1:9" x14ac:dyDescent="0.55000000000000004">
      <c r="A879" s="104">
        <v>0.47564614457109167</v>
      </c>
      <c r="B879" s="118">
        <v>0.19389159719205618</v>
      </c>
      <c r="C879" s="119">
        <v>33.672363181717515</v>
      </c>
      <c r="D879" s="106">
        <f t="shared" si="91"/>
        <v>33.672363181717515</v>
      </c>
      <c r="E879" s="108">
        <f>_xlfn.NORM.INV(A879,$B$104,$B$106)</f>
        <v>0.19389159719205618</v>
      </c>
      <c r="F879" s="122" t="b">
        <f t="shared" si="92"/>
        <v>1</v>
      </c>
      <c r="G879" s="101"/>
      <c r="I879" s="101"/>
    </row>
    <row r="880" spans="1:9" x14ac:dyDescent="0.55000000000000004">
      <c r="A880" s="104">
        <v>0.3937662236385282</v>
      </c>
      <c r="B880" s="118">
        <v>0.17304837607318219</v>
      </c>
      <c r="C880" s="119">
        <v>26.934161965367942</v>
      </c>
      <c r="D880" s="106">
        <f t="shared" si="91"/>
        <v>26.934161965367942</v>
      </c>
      <c r="E880" s="108">
        <f>_xlfn.NORM.INV(A880,$B$104,$B$106)</f>
        <v>0.17304837607318219</v>
      </c>
      <c r="F880" s="122" t="b">
        <f t="shared" si="92"/>
        <v>1</v>
      </c>
      <c r="G880" s="101"/>
      <c r="I880" s="101"/>
    </row>
    <row r="881" spans="1:9" x14ac:dyDescent="0.55000000000000004">
      <c r="A881" s="104">
        <v>5.4620346388540852E-3</v>
      </c>
      <c r="B881" s="118">
        <v>0</v>
      </c>
      <c r="C881" s="119">
        <v>-29.008956014979496</v>
      </c>
      <c r="D881" s="106">
        <f t="shared" si="91"/>
        <v>0</v>
      </c>
      <c r="E881" s="108">
        <f>_xlfn.NORM.INV(A881,$B$104,$B$106)</f>
        <v>-5.4511839369520643E-2</v>
      </c>
      <c r="F881" s="122" t="b">
        <f t="shared" si="92"/>
        <v>0</v>
      </c>
      <c r="G881" s="101"/>
      <c r="I881" s="101"/>
    </row>
    <row r="882" spans="1:9" x14ac:dyDescent="0.55000000000000004">
      <c r="A882" s="104">
        <v>0.65051317308337531</v>
      </c>
      <c r="B882" s="118">
        <v>0.23867062970067823</v>
      </c>
      <c r="C882" s="119">
        <v>48.148538893509574</v>
      </c>
      <c r="D882" s="106">
        <f t="shared" ref="D882:D945" si="93">IF(C882&lt;=0,0,C882)</f>
        <v>48.148538893509574</v>
      </c>
      <c r="E882" s="108">
        <f>_xlfn.NORM.INV(A882,$B$104,$B$106)</f>
        <v>0.23867062970067823</v>
      </c>
      <c r="F882" s="122" t="b">
        <f t="shared" si="92"/>
        <v>1</v>
      </c>
      <c r="G882" s="101"/>
      <c r="I882" s="101"/>
    </row>
    <row r="883" spans="1:9" x14ac:dyDescent="0.55000000000000004">
      <c r="A883" s="104">
        <v>0.88269577012456912</v>
      </c>
      <c r="B883" s="118">
        <v>0.31885711663942196</v>
      </c>
      <c r="C883" s="119">
        <v>74.07124444578038</v>
      </c>
      <c r="D883" s="106">
        <f t="shared" si="93"/>
        <v>74.07124444578038</v>
      </c>
      <c r="E883" s="108">
        <f>_xlfn.NORM.INV(A883,$B$104,$B$106)</f>
        <v>0.31885711663942196</v>
      </c>
      <c r="F883" s="122" t="b">
        <f t="shared" ref="F883:F946" si="94">E883=B883</f>
        <v>1</v>
      </c>
      <c r="G883" s="101"/>
      <c r="I883" s="101"/>
    </row>
    <row r="884" spans="1:9" x14ac:dyDescent="0.55000000000000004">
      <c r="A884" s="104">
        <v>6.1878995867539865E-2</v>
      </c>
      <c r="B884" s="118">
        <v>4.6081030126908618E-2</v>
      </c>
      <c r="C884" s="119">
        <v>-14.111870219991211</v>
      </c>
      <c r="D884" s="106">
        <f t="shared" si="93"/>
        <v>0</v>
      </c>
      <c r="E884" s="108">
        <f>_xlfn.NORM.INV(A884,$B$104,$B$106)</f>
        <v>4.6081030126908618E-2</v>
      </c>
      <c r="F884" s="122" t="b">
        <f t="shared" si="94"/>
        <v>1</v>
      </c>
      <c r="G884" s="101"/>
      <c r="I884" s="101"/>
    </row>
    <row r="885" spans="1:9" x14ac:dyDescent="0.55000000000000004">
      <c r="A885" s="104">
        <v>0.50293296672687515</v>
      </c>
      <c r="B885" s="118">
        <v>0.2007351923555134</v>
      </c>
      <c r="C885" s="119">
        <v>35.884762167057396</v>
      </c>
      <c r="D885" s="106">
        <f t="shared" si="93"/>
        <v>35.884762167057396</v>
      </c>
      <c r="E885" s="108">
        <f>_xlfn.NORM.INV(A885,$B$104,$B$106)</f>
        <v>0.2007351923555134</v>
      </c>
      <c r="F885" s="122" t="b">
        <f t="shared" si="94"/>
        <v>1</v>
      </c>
      <c r="G885" s="101"/>
      <c r="I885" s="101"/>
    </row>
    <row r="886" spans="1:9" x14ac:dyDescent="0.55000000000000004">
      <c r="A886" s="104">
        <v>0.36897395572948599</v>
      </c>
      <c r="B886" s="118">
        <v>0.16654279230260427</v>
      </c>
      <c r="C886" s="119">
        <v>24.831035379224403</v>
      </c>
      <c r="D886" s="106">
        <f t="shared" si="93"/>
        <v>24.831035379224403</v>
      </c>
      <c r="E886" s="108">
        <f>_xlfn.NORM.INV(A886,$B$104,$B$106)</f>
        <v>0.16654279230260427</v>
      </c>
      <c r="F886" s="122" t="b">
        <f t="shared" si="94"/>
        <v>1</v>
      </c>
      <c r="G886" s="101"/>
      <c r="I886" s="101"/>
    </row>
    <row r="887" spans="1:9" x14ac:dyDescent="0.55000000000000004">
      <c r="A887" s="104">
        <v>0.42050381985467267</v>
      </c>
      <c r="B887" s="118">
        <v>0.17993952450071196</v>
      </c>
      <c r="C887" s="119">
        <v>29.161933980624248</v>
      </c>
      <c r="D887" s="106">
        <f t="shared" si="93"/>
        <v>29.161933980624248</v>
      </c>
      <c r="E887" s="108">
        <f>_xlfn.NORM.INV(A887,$B$104,$B$106)</f>
        <v>0.17993952450071196</v>
      </c>
      <c r="F887" s="122" t="b">
        <f t="shared" si="94"/>
        <v>1</v>
      </c>
      <c r="G887" s="101"/>
      <c r="I887" s="101"/>
    </row>
    <row r="888" spans="1:9" x14ac:dyDescent="0.55000000000000004">
      <c r="A888" s="104">
        <v>0.39322183746607131</v>
      </c>
      <c r="B888" s="118">
        <v>0.17290684449412519</v>
      </c>
      <c r="C888" s="119">
        <v>26.888407604623275</v>
      </c>
      <c r="D888" s="106">
        <f t="shared" si="93"/>
        <v>26.888407604623275</v>
      </c>
      <c r="E888" s="108">
        <f>_xlfn.NORM.INV(A888,$B$104,$B$106)</f>
        <v>0.17290684449412519</v>
      </c>
      <c r="F888" s="122" t="b">
        <f t="shared" si="94"/>
        <v>1</v>
      </c>
      <c r="G888" s="101"/>
      <c r="I888" s="101"/>
    </row>
    <row r="889" spans="1:9" x14ac:dyDescent="0.55000000000000004">
      <c r="A889" s="104">
        <v>0.88510047530548086</v>
      </c>
      <c r="B889" s="118">
        <v>0.32008766595547561</v>
      </c>
      <c r="C889" s="119">
        <v>74.46905670574354</v>
      </c>
      <c r="D889" s="106">
        <f t="shared" si="93"/>
        <v>74.46905670574354</v>
      </c>
      <c r="E889" s="108">
        <f>_xlfn.NORM.INV(A889,$B$104,$B$106)</f>
        <v>0.32008766595547561</v>
      </c>
      <c r="F889" s="122" t="b">
        <f t="shared" si="94"/>
        <v>1</v>
      </c>
      <c r="G889" s="101"/>
      <c r="I889" s="101"/>
    </row>
    <row r="890" spans="1:9" x14ac:dyDescent="0.55000000000000004">
      <c r="A890" s="104">
        <v>0.85375015105040153</v>
      </c>
      <c r="B890" s="118">
        <v>0.305265378295143</v>
      </c>
      <c r="C890" s="119">
        <v>69.677304213538903</v>
      </c>
      <c r="D890" s="106">
        <f t="shared" si="93"/>
        <v>69.677304213538903</v>
      </c>
      <c r="E890" s="108">
        <f>_xlfn.NORM.INV(A890,$B$104,$B$106)</f>
        <v>0.305265378295143</v>
      </c>
      <c r="F890" s="122" t="b">
        <f t="shared" si="94"/>
        <v>1</v>
      </c>
      <c r="G890" s="101"/>
      <c r="I890" s="101"/>
    </row>
    <row r="891" spans="1:9" x14ac:dyDescent="0.55000000000000004">
      <c r="A891" s="104">
        <v>0.48318104643934578</v>
      </c>
      <c r="B891" s="118">
        <v>0.19578286390310631</v>
      </c>
      <c r="C891" s="119">
        <v>34.283772309901643</v>
      </c>
      <c r="D891" s="106">
        <f t="shared" si="93"/>
        <v>34.283772309901643</v>
      </c>
      <c r="E891" s="108">
        <f>_xlfn.NORM.INV(A891,$B$104,$B$106)</f>
        <v>0.19578286390310631</v>
      </c>
      <c r="F891" s="122" t="b">
        <f t="shared" si="94"/>
        <v>1</v>
      </c>
      <c r="G891" s="101"/>
      <c r="I891" s="101"/>
    </row>
    <row r="892" spans="1:9" x14ac:dyDescent="0.55000000000000004">
      <c r="A892" s="104">
        <v>0.40765927088357268</v>
      </c>
      <c r="B892" s="118">
        <v>0.17664296415170619</v>
      </c>
      <c r="C892" s="119">
        <v>28.096221208747242</v>
      </c>
      <c r="D892" s="106">
        <f t="shared" si="93"/>
        <v>28.096221208747242</v>
      </c>
      <c r="E892" s="108">
        <f>_xlfn.NORM.INV(A892,$B$104,$B$106)</f>
        <v>0.17664296415170619</v>
      </c>
      <c r="F892" s="122" t="b">
        <f t="shared" si="94"/>
        <v>1</v>
      </c>
      <c r="G892" s="101"/>
      <c r="I892" s="101"/>
    </row>
    <row r="893" spans="1:9" x14ac:dyDescent="0.55000000000000004">
      <c r="A893" s="104">
        <v>0.48107929090274137</v>
      </c>
      <c r="B893" s="118">
        <v>0.19525550216296025</v>
      </c>
      <c r="C893" s="119">
        <v>34.113286687806955</v>
      </c>
      <c r="D893" s="106">
        <f t="shared" si="93"/>
        <v>34.113286687806955</v>
      </c>
      <c r="E893" s="108">
        <f>_xlfn.NORM.INV(A893,$B$104,$B$106)</f>
        <v>0.19525550216296025</v>
      </c>
      <c r="F893" s="122" t="b">
        <f t="shared" si="94"/>
        <v>1</v>
      </c>
      <c r="G893" s="101"/>
      <c r="I893" s="101"/>
    </row>
    <row r="894" spans="1:9" x14ac:dyDescent="0.55000000000000004">
      <c r="A894" s="104">
        <v>0.16364102374103384</v>
      </c>
      <c r="B894" s="118">
        <v>0.10203968460341434</v>
      </c>
      <c r="C894" s="119">
        <v>3.9784561987714198</v>
      </c>
      <c r="D894" s="106">
        <f t="shared" si="93"/>
        <v>3.9784561987714198</v>
      </c>
      <c r="E894" s="108">
        <f>_xlfn.NORM.INV(A894,$B$104,$B$106)</f>
        <v>0.10203968460341434</v>
      </c>
      <c r="F894" s="122" t="b">
        <f t="shared" si="94"/>
        <v>1</v>
      </c>
      <c r="G894" s="101"/>
      <c r="I894" s="101"/>
    </row>
    <row r="895" spans="1:9" x14ac:dyDescent="0.55000000000000004">
      <c r="A895" s="104">
        <v>0.58847197265667284</v>
      </c>
      <c r="B895" s="118">
        <v>0.22236160745691735</v>
      </c>
      <c r="C895" s="119">
        <v>42.876154510422502</v>
      </c>
      <c r="D895" s="106">
        <f t="shared" si="93"/>
        <v>42.876154510422502</v>
      </c>
      <c r="E895" s="108">
        <f>_xlfn.NORM.INV(A895,$B$104,$B$106)</f>
        <v>0.22236160745691735</v>
      </c>
      <c r="F895" s="122" t="b">
        <f t="shared" si="94"/>
        <v>1</v>
      </c>
      <c r="G895" s="101"/>
      <c r="I895" s="101"/>
    </row>
    <row r="896" spans="1:9" x14ac:dyDescent="0.55000000000000004">
      <c r="A896" s="104">
        <v>0.63105204487245448</v>
      </c>
      <c r="B896" s="118">
        <v>0.23346410033548243</v>
      </c>
      <c r="C896" s="119">
        <v>46.465370908031829</v>
      </c>
      <c r="D896" s="106">
        <f t="shared" si="93"/>
        <v>46.465370908031829</v>
      </c>
      <c r="E896" s="108">
        <f>_xlfn.NORM.INV(A896,$B$104,$B$106)</f>
        <v>0.23346410033548243</v>
      </c>
      <c r="F896" s="122" t="b">
        <f t="shared" si="94"/>
        <v>1</v>
      </c>
      <c r="G896" s="101"/>
      <c r="I896" s="101"/>
    </row>
    <row r="897" spans="1:9" x14ac:dyDescent="0.55000000000000004">
      <c r="A897" s="104">
        <v>0.36506378256595062</v>
      </c>
      <c r="B897" s="118">
        <v>0.16550441537310695</v>
      </c>
      <c r="C897" s="119">
        <v>24.495348651656542</v>
      </c>
      <c r="D897" s="106">
        <f t="shared" si="93"/>
        <v>24.495348651656542</v>
      </c>
      <c r="E897" s="108">
        <f>_xlfn.NORM.INV(A897,$B$104,$B$106)</f>
        <v>0.16550441537310695</v>
      </c>
      <c r="F897" s="122" t="b">
        <f t="shared" si="94"/>
        <v>1</v>
      </c>
      <c r="G897" s="101"/>
      <c r="I897" s="101"/>
    </row>
    <row r="898" spans="1:9" x14ac:dyDescent="0.55000000000000004">
      <c r="A898" s="104">
        <v>0.86828153449265633</v>
      </c>
      <c r="B898" s="118">
        <v>0.31183045811602172</v>
      </c>
      <c r="C898" s="119">
        <v>71.799664696219764</v>
      </c>
      <c r="D898" s="106">
        <f t="shared" si="93"/>
        <v>71.799664696219764</v>
      </c>
      <c r="E898" s="108">
        <f>_xlfn.NORM.INV(A898,$B$104,$B$106)</f>
        <v>0.31183045811602172</v>
      </c>
      <c r="F898" s="122" t="b">
        <f t="shared" si="94"/>
        <v>1</v>
      </c>
      <c r="G898" s="101"/>
      <c r="I898" s="101"/>
    </row>
    <row r="899" spans="1:9" x14ac:dyDescent="0.55000000000000004">
      <c r="A899" s="104">
        <v>0.18431535543130473</v>
      </c>
      <c r="B899" s="118">
        <v>0.11009587905345776</v>
      </c>
      <c r="C899" s="119">
        <v>6.5828645545065889</v>
      </c>
      <c r="D899" s="106">
        <f t="shared" si="93"/>
        <v>6.5828645545065889</v>
      </c>
      <c r="E899" s="108">
        <f>_xlfn.NORM.INV(A899,$B$104,$B$106)</f>
        <v>0.11009587905345776</v>
      </c>
      <c r="F899" s="122" t="b">
        <f t="shared" si="94"/>
        <v>1</v>
      </c>
      <c r="G899" s="101"/>
      <c r="I899" s="101"/>
    </row>
    <row r="900" spans="1:9" x14ac:dyDescent="0.55000000000000004">
      <c r="A900" s="104">
        <v>0.97733983488316867</v>
      </c>
      <c r="B900" s="118">
        <v>0.40016691148074257</v>
      </c>
      <c r="C900" s="119">
        <v>100.35709322971923</v>
      </c>
      <c r="D900" s="106">
        <f t="shared" si="93"/>
        <v>100.35709322971923</v>
      </c>
      <c r="E900" s="108">
        <f>_xlfn.NORM.INV(A900,$B$104,$B$106)</f>
        <v>0.40016691148074257</v>
      </c>
      <c r="F900" s="122" t="b">
        <f t="shared" si="94"/>
        <v>1</v>
      </c>
      <c r="G900" s="101"/>
      <c r="I900" s="101"/>
    </row>
    <row r="901" spans="1:9" x14ac:dyDescent="0.55000000000000004">
      <c r="A901" s="104">
        <v>0.28220934522725294</v>
      </c>
      <c r="B901" s="118">
        <v>0.14237092742367188</v>
      </c>
      <c r="C901" s="119">
        <v>17.016749458648857</v>
      </c>
      <c r="D901" s="106">
        <f t="shared" si="93"/>
        <v>17.016749458648857</v>
      </c>
      <c r="E901" s="108">
        <f>_xlfn.NORM.INV(A901,$B$104,$B$106)</f>
        <v>0.14237092742367188</v>
      </c>
      <c r="F901" s="122" t="b">
        <f t="shared" si="94"/>
        <v>1</v>
      </c>
      <c r="G901" s="101"/>
      <c r="I901" s="101"/>
    </row>
    <row r="902" spans="1:9" x14ac:dyDescent="0.55000000000000004">
      <c r="A902" s="104">
        <v>0.24037468332546763</v>
      </c>
      <c r="B902" s="118">
        <v>0.1294902185702051</v>
      </c>
      <c r="C902" s="119">
        <v>12.852671000291854</v>
      </c>
      <c r="D902" s="106">
        <f t="shared" si="93"/>
        <v>12.852671000291854</v>
      </c>
      <c r="E902" s="108">
        <f>_xlfn.NORM.INV(A902,$B$104,$B$106)</f>
        <v>0.1294902185702051</v>
      </c>
      <c r="F902" s="122" t="b">
        <f t="shared" si="94"/>
        <v>1</v>
      </c>
      <c r="G902" s="101"/>
      <c r="I902" s="101"/>
    </row>
    <row r="903" spans="1:9" x14ac:dyDescent="0.55000000000000004">
      <c r="A903" s="104">
        <v>0.9847215591901386</v>
      </c>
      <c r="B903" s="118">
        <v>0.41627958931921288</v>
      </c>
      <c r="C903" s="119">
        <v>105.56600334925525</v>
      </c>
      <c r="D903" s="106">
        <f t="shared" si="93"/>
        <v>105.56600334925525</v>
      </c>
      <c r="E903" s="108">
        <f>_xlfn.NORM.INV(A903,$B$104,$B$106)</f>
        <v>0.41627958931921288</v>
      </c>
      <c r="F903" s="122" t="b">
        <f t="shared" si="94"/>
        <v>1</v>
      </c>
      <c r="G903" s="101"/>
      <c r="I903" s="101"/>
    </row>
    <row r="904" spans="1:9" x14ac:dyDescent="0.55000000000000004">
      <c r="A904" s="104">
        <v>0.6846879986209945</v>
      </c>
      <c r="B904" s="118">
        <v>0.24808487454969508</v>
      </c>
      <c r="C904" s="119">
        <v>51.191978088002237</v>
      </c>
      <c r="D904" s="106">
        <f t="shared" si="93"/>
        <v>51.191978088002237</v>
      </c>
      <c r="E904" s="108">
        <f>_xlfn.NORM.INV(A904,$B$104,$B$106)</f>
        <v>0.24808487454969508</v>
      </c>
      <c r="F904" s="122" t="b">
        <f t="shared" si="94"/>
        <v>1</v>
      </c>
      <c r="G904" s="101"/>
      <c r="I904" s="101"/>
    </row>
    <row r="905" spans="1:9" x14ac:dyDescent="0.55000000000000004">
      <c r="A905" s="104">
        <v>0.6636969102666439</v>
      </c>
      <c r="B905" s="118">
        <v>0.24225738905300118</v>
      </c>
      <c r="C905" s="119">
        <v>49.308067264519885</v>
      </c>
      <c r="D905" s="106">
        <f t="shared" si="93"/>
        <v>49.308067264519885</v>
      </c>
      <c r="E905" s="108">
        <f>_xlfn.NORM.INV(A905,$B$104,$B$106)</f>
        <v>0.24225738905300118</v>
      </c>
      <c r="F905" s="122" t="b">
        <f t="shared" si="94"/>
        <v>1</v>
      </c>
      <c r="G905" s="101"/>
      <c r="I905" s="101"/>
    </row>
    <row r="906" spans="1:9" x14ac:dyDescent="0.55000000000000004">
      <c r="A906" s="104">
        <v>0.59479472373447229</v>
      </c>
      <c r="B906" s="118">
        <v>0.22398964248104161</v>
      </c>
      <c r="C906" s="119">
        <v>43.402466039588226</v>
      </c>
      <c r="D906" s="106">
        <f t="shared" si="93"/>
        <v>43.402466039588226</v>
      </c>
      <c r="E906" s="108">
        <f>_xlfn.NORM.INV(A906,$B$104,$B$106)</f>
        <v>0.22398964248104161</v>
      </c>
      <c r="F906" s="122" t="b">
        <f t="shared" si="94"/>
        <v>1</v>
      </c>
      <c r="G906" s="101"/>
      <c r="I906" s="101"/>
    </row>
    <row r="907" spans="1:9" x14ac:dyDescent="0.55000000000000004">
      <c r="A907" s="104">
        <v>9.218189992837833E-2</v>
      </c>
      <c r="B907" s="118">
        <v>6.7256188923947552E-2</v>
      </c>
      <c r="C907" s="119">
        <v>-7.266360116305683</v>
      </c>
      <c r="D907" s="106">
        <f t="shared" si="93"/>
        <v>0</v>
      </c>
      <c r="E907" s="108">
        <f>_xlfn.NORM.INV(A907,$B$104,$B$106)</f>
        <v>6.7256188923947552E-2</v>
      </c>
      <c r="F907" s="122" t="b">
        <f t="shared" si="94"/>
        <v>1</v>
      </c>
      <c r="G907" s="101"/>
      <c r="I907" s="101"/>
    </row>
    <row r="908" spans="1:9" x14ac:dyDescent="0.55000000000000004">
      <c r="A908" s="104">
        <v>0.38555397998692353</v>
      </c>
      <c r="B908" s="118">
        <v>0.17090740577187008</v>
      </c>
      <c r="C908" s="119">
        <v>26.242028604300906</v>
      </c>
      <c r="D908" s="106">
        <f t="shared" si="93"/>
        <v>26.242028604300906</v>
      </c>
      <c r="E908" s="108">
        <f>_xlfn.NORM.INV(A908,$B$104,$B$106)</f>
        <v>0.17090740577187008</v>
      </c>
      <c r="F908" s="122" t="b">
        <f t="shared" si="94"/>
        <v>1</v>
      </c>
      <c r="G908" s="101"/>
      <c r="I908" s="101"/>
    </row>
    <row r="909" spans="1:9" x14ac:dyDescent="0.55000000000000004">
      <c r="A909" s="104">
        <v>0.56995386064353137</v>
      </c>
      <c r="B909" s="118">
        <v>0.21762566988425563</v>
      </c>
      <c r="C909" s="119">
        <v>41.345119545593178</v>
      </c>
      <c r="D909" s="106">
        <f t="shared" si="93"/>
        <v>41.345119545593178</v>
      </c>
      <c r="E909" s="108">
        <f>_xlfn.NORM.INV(A909,$B$104,$B$106)</f>
        <v>0.21762566988425563</v>
      </c>
      <c r="F909" s="122" t="b">
        <f t="shared" si="94"/>
        <v>1</v>
      </c>
      <c r="G909" s="101"/>
      <c r="I909" s="101"/>
    </row>
    <row r="910" spans="1:9" x14ac:dyDescent="0.55000000000000004">
      <c r="A910" s="104">
        <v>0.39106795668473526</v>
      </c>
      <c r="B910" s="118">
        <v>0.17234633491126611</v>
      </c>
      <c r="C910" s="119">
        <v>26.707205940472772</v>
      </c>
      <c r="D910" s="106">
        <f t="shared" si="93"/>
        <v>26.707205940472772</v>
      </c>
      <c r="E910" s="108">
        <f>_xlfn.NORM.INV(A910,$B$104,$B$106)</f>
        <v>0.17234633491126611</v>
      </c>
      <c r="F910" s="122" t="b">
        <f t="shared" si="94"/>
        <v>1</v>
      </c>
      <c r="G910" s="101"/>
      <c r="I910" s="101"/>
    </row>
    <row r="911" spans="1:9" x14ac:dyDescent="0.55000000000000004">
      <c r="A911" s="104">
        <v>0.54916953387650569</v>
      </c>
      <c r="B911" s="118">
        <v>0.21235634513590645</v>
      </c>
      <c r="C911" s="119">
        <v>39.64165105451066</v>
      </c>
      <c r="D911" s="106">
        <f t="shared" si="93"/>
        <v>39.64165105451066</v>
      </c>
      <c r="E911" s="108">
        <f>_xlfn.NORM.INV(A911,$B$104,$B$106)</f>
        <v>0.21235634513590645</v>
      </c>
      <c r="F911" s="122" t="b">
        <f t="shared" si="94"/>
        <v>1</v>
      </c>
      <c r="G911" s="101"/>
      <c r="I911" s="101"/>
    </row>
    <row r="912" spans="1:9" x14ac:dyDescent="0.55000000000000004">
      <c r="A912" s="104">
        <v>5.2025383840455963E-2</v>
      </c>
      <c r="B912" s="118">
        <v>3.744751236429758E-2</v>
      </c>
      <c r="C912" s="119">
        <v>-16.902915786202822</v>
      </c>
      <c r="D912" s="106">
        <f t="shared" si="93"/>
        <v>0</v>
      </c>
      <c r="E912" s="108">
        <f>_xlfn.NORM.INV(A912,$B$104,$B$106)</f>
        <v>3.744751236429758E-2</v>
      </c>
      <c r="F912" s="122" t="b">
        <f t="shared" si="94"/>
        <v>1</v>
      </c>
      <c r="G912" s="101"/>
      <c r="I912" s="101"/>
    </row>
    <row r="913" spans="1:9" x14ac:dyDescent="0.55000000000000004">
      <c r="A913" s="104">
        <v>0.69760029170819526</v>
      </c>
      <c r="B913" s="118">
        <v>0.25175111083072987</v>
      </c>
      <c r="C913" s="119">
        <v>52.377199778421463</v>
      </c>
      <c r="D913" s="106">
        <f t="shared" si="93"/>
        <v>52.377199778421463</v>
      </c>
      <c r="E913" s="108">
        <f>_xlfn.NORM.INV(A913,$B$104,$B$106)</f>
        <v>0.25175111083072987</v>
      </c>
      <c r="F913" s="122" t="b">
        <f t="shared" si="94"/>
        <v>1</v>
      </c>
      <c r="G913" s="101"/>
      <c r="I913" s="101"/>
    </row>
    <row r="914" spans="1:9" x14ac:dyDescent="0.55000000000000004">
      <c r="A914" s="104">
        <v>0.97892794892257928</v>
      </c>
      <c r="B914" s="118">
        <v>0.40320943807718906</v>
      </c>
      <c r="C914" s="119">
        <v>101.34068191287086</v>
      </c>
      <c r="D914" s="106">
        <f t="shared" si="93"/>
        <v>101.34068191287086</v>
      </c>
      <c r="E914" s="108">
        <f>_xlfn.NORM.INV(A914,$B$104,$B$106)</f>
        <v>0.40320943807718906</v>
      </c>
      <c r="F914" s="122" t="b">
        <f t="shared" si="94"/>
        <v>1</v>
      </c>
      <c r="G914" s="101"/>
      <c r="I914" s="101"/>
    </row>
    <row r="915" spans="1:9" x14ac:dyDescent="0.55000000000000004">
      <c r="A915" s="104">
        <v>0.80104920286935821</v>
      </c>
      <c r="B915" s="118">
        <v>0.2845374827908157</v>
      </c>
      <c r="C915" s="119">
        <v>62.976385487826576</v>
      </c>
      <c r="D915" s="106">
        <f t="shared" si="93"/>
        <v>62.976385487826576</v>
      </c>
      <c r="E915" s="108">
        <f>_xlfn.NORM.INV(A915,$B$104,$B$106)</f>
        <v>0.2845374827908157</v>
      </c>
      <c r="F915" s="122" t="b">
        <f t="shared" si="94"/>
        <v>1</v>
      </c>
      <c r="G915" s="101"/>
      <c r="I915" s="101"/>
    </row>
    <row r="916" spans="1:9" x14ac:dyDescent="0.55000000000000004">
      <c r="A916" s="104">
        <v>0.37188998960197228</v>
      </c>
      <c r="B916" s="118">
        <v>0.16731482009828566</v>
      </c>
      <c r="C916" s="119">
        <v>25.080616698841336</v>
      </c>
      <c r="D916" s="106">
        <f t="shared" si="93"/>
        <v>25.080616698841336</v>
      </c>
      <c r="E916" s="108">
        <f>_xlfn.NORM.INV(A916,$B$104,$B$106)</f>
        <v>0.16731482009828566</v>
      </c>
      <c r="F916" s="122" t="b">
        <f t="shared" si="94"/>
        <v>1</v>
      </c>
      <c r="G916" s="101"/>
      <c r="I916" s="101"/>
    </row>
    <row r="917" spans="1:9" x14ac:dyDescent="0.55000000000000004">
      <c r="A917" s="104">
        <v>0.94559676143100269</v>
      </c>
      <c r="B917" s="118">
        <v>0.36035808387541707</v>
      </c>
      <c r="C917" s="119">
        <v>87.487686478151517</v>
      </c>
      <c r="D917" s="106">
        <f t="shared" si="93"/>
        <v>87.487686478151517</v>
      </c>
      <c r="E917" s="108">
        <f>_xlfn.NORM.INV(A917,$B$104,$B$106)</f>
        <v>0.36035808387541707</v>
      </c>
      <c r="F917" s="122" t="b">
        <f t="shared" si="94"/>
        <v>1</v>
      </c>
      <c r="G917" s="101"/>
      <c r="I917" s="101"/>
    </row>
    <row r="918" spans="1:9" x14ac:dyDescent="0.55000000000000004">
      <c r="A918" s="104">
        <v>0.92391098697367025</v>
      </c>
      <c r="B918" s="118">
        <v>0.34318804921710222</v>
      </c>
      <c r="C918" s="119">
        <v>81.936953807822675</v>
      </c>
      <c r="D918" s="106">
        <f t="shared" si="93"/>
        <v>81.936953807822675</v>
      </c>
      <c r="E918" s="108">
        <f>_xlfn.NORM.INV(A918,$B$104,$B$106)</f>
        <v>0.34318804921710222</v>
      </c>
      <c r="F918" s="122" t="b">
        <f t="shared" si="94"/>
        <v>1</v>
      </c>
      <c r="G918" s="101"/>
      <c r="I918" s="101"/>
    </row>
    <row r="919" spans="1:9" x14ac:dyDescent="0.55000000000000004">
      <c r="A919" s="104">
        <v>0.24704284351756145</v>
      </c>
      <c r="B919" s="118">
        <v>0.13161750142182721</v>
      </c>
      <c r="C919" s="119">
        <v>13.540379479541251</v>
      </c>
      <c r="D919" s="106">
        <f t="shared" si="93"/>
        <v>13.540379479541251</v>
      </c>
      <c r="E919" s="108">
        <f>_xlfn.NORM.INV(A919,$B$104,$B$106)</f>
        <v>0.13161750142182721</v>
      </c>
      <c r="F919" s="122" t="b">
        <f t="shared" si="94"/>
        <v>1</v>
      </c>
      <c r="G919" s="101"/>
      <c r="I919" s="101"/>
    </row>
    <row r="920" spans="1:9" x14ac:dyDescent="0.55000000000000004">
      <c r="A920" s="104">
        <v>0.74942228025477264</v>
      </c>
      <c r="B920" s="118">
        <v>0.2672672856837392</v>
      </c>
      <c r="C920" s="119">
        <v>57.393272278509606</v>
      </c>
      <c r="D920" s="106">
        <f t="shared" si="93"/>
        <v>57.393272278509606</v>
      </c>
      <c r="E920" s="108">
        <f>_xlfn.NORM.INV(A920,$B$104,$B$106)</f>
        <v>0.2672672856837392</v>
      </c>
      <c r="F920" s="122" t="b">
        <f t="shared" si="94"/>
        <v>1</v>
      </c>
      <c r="G920" s="101"/>
      <c r="I920" s="101"/>
    </row>
    <row r="921" spans="1:9" x14ac:dyDescent="0.55000000000000004">
      <c r="A921" s="104">
        <v>0.44788567341225216</v>
      </c>
      <c r="B921" s="118">
        <v>0.1868994993371339</v>
      </c>
      <c r="C921" s="119">
        <v>31.4119562128441</v>
      </c>
      <c r="D921" s="106">
        <f t="shared" si="93"/>
        <v>31.4119562128441</v>
      </c>
      <c r="E921" s="108">
        <f>_xlfn.NORM.INV(A921,$B$104,$B$106)</f>
        <v>0.1868994993371339</v>
      </c>
      <c r="F921" s="122" t="b">
        <f t="shared" si="94"/>
        <v>1</v>
      </c>
      <c r="G921" s="101"/>
      <c r="I921" s="101"/>
    </row>
    <row r="922" spans="1:9" x14ac:dyDescent="0.55000000000000004">
      <c r="A922" s="104">
        <v>0.5888946475112502</v>
      </c>
      <c r="B922" s="118">
        <v>0.2224702518826131</v>
      </c>
      <c r="C922" s="119">
        <v>42.911277104823689</v>
      </c>
      <c r="D922" s="106">
        <f t="shared" si="93"/>
        <v>42.911277104823689</v>
      </c>
      <c r="E922" s="108">
        <f>_xlfn.NORM.INV(A922,$B$104,$B$106)</f>
        <v>0.2224702518826131</v>
      </c>
      <c r="F922" s="122" t="b">
        <f t="shared" si="94"/>
        <v>1</v>
      </c>
      <c r="G922" s="101"/>
      <c r="I922" s="101"/>
    </row>
    <row r="923" spans="1:9" x14ac:dyDescent="0.55000000000000004">
      <c r="A923" s="104">
        <v>0.71648593950483774</v>
      </c>
      <c r="B923" s="118">
        <v>0.2572433802493615</v>
      </c>
      <c r="C923" s="119">
        <v>54.152741872710898</v>
      </c>
      <c r="D923" s="106">
        <f t="shared" si="93"/>
        <v>54.152741872710898</v>
      </c>
      <c r="E923" s="108">
        <f>_xlfn.NORM.INV(A923,$B$104,$B$106)</f>
        <v>0.2572433802493615</v>
      </c>
      <c r="F923" s="122" t="b">
        <f t="shared" si="94"/>
        <v>1</v>
      </c>
      <c r="G923" s="101"/>
      <c r="I923" s="101"/>
    </row>
    <row r="924" spans="1:9" x14ac:dyDescent="0.55000000000000004">
      <c r="A924" s="104">
        <v>0.96326339768380365</v>
      </c>
      <c r="B924" s="118">
        <v>0.37898800003931299</v>
      </c>
      <c r="C924" s="119">
        <v>93.510369970310151</v>
      </c>
      <c r="D924" s="106">
        <f t="shared" si="93"/>
        <v>93.510369970310151</v>
      </c>
      <c r="E924" s="108">
        <f>_xlfn.NORM.INV(A924,$B$104,$B$106)</f>
        <v>0.37898800003931299</v>
      </c>
      <c r="F924" s="122" t="b">
        <f t="shared" si="94"/>
        <v>1</v>
      </c>
      <c r="G924" s="101"/>
      <c r="I924" s="101"/>
    </row>
    <row r="925" spans="1:9" x14ac:dyDescent="0.55000000000000004">
      <c r="A925" s="104">
        <v>0.56344233521371412</v>
      </c>
      <c r="B925" s="118">
        <v>0.21597026293440433</v>
      </c>
      <c r="C925" s="119">
        <v>40.809959214115374</v>
      </c>
      <c r="D925" s="106">
        <f t="shared" si="93"/>
        <v>40.809959214115374</v>
      </c>
      <c r="E925" s="108">
        <f>_xlfn.NORM.INV(A925,$B$104,$B$106)</f>
        <v>0.21597026293440433</v>
      </c>
      <c r="F925" s="122" t="b">
        <f t="shared" si="94"/>
        <v>1</v>
      </c>
      <c r="G925" s="101"/>
      <c r="I925" s="101"/>
    </row>
    <row r="926" spans="1:9" x14ac:dyDescent="0.55000000000000004">
      <c r="A926" s="104">
        <v>0.51009586547908403</v>
      </c>
      <c r="B926" s="118">
        <v>0.20253092836255773</v>
      </c>
      <c r="C926" s="119">
        <v>36.465288107740918</v>
      </c>
      <c r="D926" s="106">
        <f t="shared" si="93"/>
        <v>36.465288107740918</v>
      </c>
      <c r="E926" s="108">
        <f>_xlfn.NORM.INV(A926,$B$104,$B$106)</f>
        <v>0.20253092836255773</v>
      </c>
      <c r="F926" s="122" t="b">
        <f t="shared" si="94"/>
        <v>1</v>
      </c>
      <c r="G926" s="101"/>
      <c r="I926" s="101"/>
    </row>
    <row r="927" spans="1:9" x14ac:dyDescent="0.55000000000000004">
      <c r="A927" s="104">
        <v>0.75744401816727291</v>
      </c>
      <c r="B927" s="118">
        <v>0.26981043087626616</v>
      </c>
      <c r="C927" s="119">
        <v>58.215420828961904</v>
      </c>
      <c r="D927" s="106">
        <f t="shared" si="93"/>
        <v>58.215420828961904</v>
      </c>
      <c r="E927" s="108">
        <f>_xlfn.NORM.INV(A927,$B$104,$B$106)</f>
        <v>0.26981043087626616</v>
      </c>
      <c r="F927" s="122" t="b">
        <f t="shared" si="94"/>
        <v>1</v>
      </c>
      <c r="G927" s="101"/>
      <c r="I927" s="101"/>
    </row>
    <row r="928" spans="1:9" x14ac:dyDescent="0.55000000000000004">
      <c r="A928" s="104">
        <v>0.44906180298894205</v>
      </c>
      <c r="B928" s="118">
        <v>0.18719679455177951</v>
      </c>
      <c r="C928" s="119">
        <v>31.50806587677344</v>
      </c>
      <c r="D928" s="106">
        <f t="shared" si="93"/>
        <v>31.50806587677344</v>
      </c>
      <c r="E928" s="108">
        <f>_xlfn.NORM.INV(A928,$B$104,$B$106)</f>
        <v>0.18719679455177951</v>
      </c>
      <c r="F928" s="122" t="b">
        <f t="shared" si="94"/>
        <v>1</v>
      </c>
      <c r="G928" s="101"/>
      <c r="I928" s="101"/>
    </row>
    <row r="929" spans="1:9" x14ac:dyDescent="0.55000000000000004">
      <c r="A929" s="104">
        <v>0.77877999999586378</v>
      </c>
      <c r="B929" s="118">
        <v>0.27680794245476475</v>
      </c>
      <c r="C929" s="119">
        <v>60.477577947612041</v>
      </c>
      <c r="D929" s="106">
        <f t="shared" si="93"/>
        <v>60.477577947612041</v>
      </c>
      <c r="E929" s="108">
        <f>_xlfn.NORM.INV(A929,$B$104,$B$106)</f>
        <v>0.27680794245476475</v>
      </c>
      <c r="F929" s="122" t="b">
        <f t="shared" si="94"/>
        <v>1</v>
      </c>
      <c r="G929" s="101"/>
      <c r="I929" s="101"/>
    </row>
    <row r="930" spans="1:9" x14ac:dyDescent="0.55000000000000004">
      <c r="A930" s="104">
        <v>0.42865412725441399</v>
      </c>
      <c r="B930" s="118">
        <v>0.18201983070654565</v>
      </c>
      <c r="C930" s="119">
        <v>29.83445583924594</v>
      </c>
      <c r="D930" s="106">
        <f t="shared" si="93"/>
        <v>29.83445583924594</v>
      </c>
      <c r="E930" s="108">
        <f>_xlfn.NORM.INV(A930,$B$104,$B$106)</f>
        <v>0.18201983070654565</v>
      </c>
      <c r="F930" s="122" t="b">
        <f t="shared" si="94"/>
        <v>1</v>
      </c>
      <c r="G930" s="101"/>
      <c r="I930" s="101"/>
    </row>
    <row r="931" spans="1:9" x14ac:dyDescent="0.55000000000000004">
      <c r="A931" s="104">
        <v>0.97520290738565141</v>
      </c>
      <c r="B931" s="118">
        <v>0.39634476195351875</v>
      </c>
      <c r="C931" s="119">
        <v>99.121467869966708</v>
      </c>
      <c r="D931" s="106">
        <f t="shared" si="93"/>
        <v>99.121467869966708</v>
      </c>
      <c r="E931" s="108">
        <f>_xlfn.NORM.INV(A931,$B$104,$B$106)</f>
        <v>0.39634476195351875</v>
      </c>
      <c r="F931" s="122" t="b">
        <f t="shared" si="94"/>
        <v>1</v>
      </c>
      <c r="G931" s="101"/>
      <c r="I931" s="101"/>
    </row>
    <row r="932" spans="1:9" x14ac:dyDescent="0.55000000000000004">
      <c r="A932" s="104">
        <v>0.48467996010791614</v>
      </c>
      <c r="B932" s="118">
        <v>0.1961588911566389</v>
      </c>
      <c r="C932" s="119">
        <v>34.40533448508959</v>
      </c>
      <c r="D932" s="106">
        <f t="shared" si="93"/>
        <v>34.40533448508959</v>
      </c>
      <c r="E932" s="108">
        <f>_xlfn.NORM.INV(A932,$B$104,$B$106)</f>
        <v>0.1961588911566389</v>
      </c>
      <c r="F932" s="122" t="b">
        <f t="shared" si="94"/>
        <v>1</v>
      </c>
      <c r="G932" s="101"/>
      <c r="I932" s="101"/>
    </row>
    <row r="933" spans="1:9" x14ac:dyDescent="0.55000000000000004">
      <c r="A933" s="104">
        <v>0.60015692515572228</v>
      </c>
      <c r="B933" s="118">
        <v>0.22537533054593031</v>
      </c>
      <c r="C933" s="119">
        <v>43.850431589205662</v>
      </c>
      <c r="D933" s="106">
        <f t="shared" si="93"/>
        <v>43.850431589205662</v>
      </c>
      <c r="E933" s="108">
        <f>_xlfn.NORM.INV(A933,$B$104,$B$106)</f>
        <v>0.22537533054593031</v>
      </c>
      <c r="F933" s="122" t="b">
        <f t="shared" si="94"/>
        <v>1</v>
      </c>
      <c r="G933" s="101"/>
      <c r="I933" s="101"/>
    </row>
    <row r="934" spans="1:9" x14ac:dyDescent="0.55000000000000004">
      <c r="A934" s="104">
        <v>0.6923634578833272</v>
      </c>
      <c r="B934" s="118">
        <v>0.25025608160491419</v>
      </c>
      <c r="C934" s="119">
        <v>51.893886393680404</v>
      </c>
      <c r="D934" s="106">
        <f t="shared" si="93"/>
        <v>51.893886393680404</v>
      </c>
      <c r="E934" s="108">
        <f>_xlfn.NORM.INV(A934,$B$104,$B$106)</f>
        <v>0.25025608160491419</v>
      </c>
      <c r="F934" s="122" t="b">
        <f t="shared" si="94"/>
        <v>1</v>
      </c>
      <c r="G934" s="101"/>
      <c r="I934" s="101"/>
    </row>
    <row r="935" spans="1:9" x14ac:dyDescent="0.55000000000000004">
      <c r="A935" s="104">
        <v>0.70209090231680293</v>
      </c>
      <c r="B935" s="118">
        <v>0.2530423703154791</v>
      </c>
      <c r="C935" s="119">
        <v>52.79463843538997</v>
      </c>
      <c r="D935" s="106">
        <f t="shared" si="93"/>
        <v>52.79463843538997</v>
      </c>
      <c r="E935" s="108">
        <f>_xlfn.NORM.INV(A935,$B$104,$B$106)</f>
        <v>0.2530423703154791</v>
      </c>
      <c r="F935" s="122" t="b">
        <f t="shared" si="94"/>
        <v>1</v>
      </c>
      <c r="G935" s="101"/>
      <c r="I935" s="101"/>
    </row>
    <row r="936" spans="1:9" x14ac:dyDescent="0.55000000000000004">
      <c r="A936" s="104">
        <v>0.59263260602155998</v>
      </c>
      <c r="B936" s="118">
        <v>0.22343222831571108</v>
      </c>
      <c r="C936" s="119">
        <v>43.222265062713312</v>
      </c>
      <c r="D936" s="106">
        <f t="shared" si="93"/>
        <v>43.222265062713312</v>
      </c>
      <c r="E936" s="108">
        <f>_xlfn.NORM.INV(A936,$B$104,$B$106)</f>
        <v>0.22343222831571108</v>
      </c>
      <c r="F936" s="122" t="b">
        <f t="shared" si="94"/>
        <v>1</v>
      </c>
      <c r="G936" s="101"/>
      <c r="I936" s="101"/>
    </row>
    <row r="937" spans="1:9" x14ac:dyDescent="0.55000000000000004">
      <c r="A937" s="104">
        <v>0.6485040405441248</v>
      </c>
      <c r="B937" s="118">
        <v>0.23812848165372053</v>
      </c>
      <c r="C937" s="119">
        <v>47.973273150819551</v>
      </c>
      <c r="D937" s="106">
        <f t="shared" si="93"/>
        <v>47.973273150819551</v>
      </c>
      <c r="E937" s="108">
        <f>_xlfn.NORM.INV(A937,$B$104,$B$106)</f>
        <v>0.23812848165372053</v>
      </c>
      <c r="F937" s="122" t="b">
        <f t="shared" si="94"/>
        <v>1</v>
      </c>
      <c r="G937" s="101"/>
      <c r="I937" s="101"/>
    </row>
    <row r="938" spans="1:9" x14ac:dyDescent="0.55000000000000004">
      <c r="A938" s="104">
        <v>0.84197735392366468</v>
      </c>
      <c r="B938" s="118">
        <v>0.30026178248171986</v>
      </c>
      <c r="C938" s="119">
        <v>68.059740632370577</v>
      </c>
      <c r="D938" s="106">
        <f t="shared" si="93"/>
        <v>68.059740632370577</v>
      </c>
      <c r="E938" s="108">
        <f>_xlfn.NORM.INV(A938,$B$104,$B$106)</f>
        <v>0.30026178248171986</v>
      </c>
      <c r="F938" s="122" t="b">
        <f t="shared" si="94"/>
        <v>1</v>
      </c>
      <c r="G938" s="101"/>
      <c r="I938" s="101"/>
    </row>
    <row r="939" spans="1:9" x14ac:dyDescent="0.55000000000000004">
      <c r="A939" s="104">
        <v>0.93403663041050677</v>
      </c>
      <c r="B939" s="118">
        <v>0.35065472811108378</v>
      </c>
      <c r="C939" s="119">
        <v>84.35078344185942</v>
      </c>
      <c r="D939" s="106">
        <f t="shared" si="93"/>
        <v>84.35078344185942</v>
      </c>
      <c r="E939" s="108">
        <f>_xlfn.NORM.INV(A939,$B$104,$B$106)</f>
        <v>0.35065472811108378</v>
      </c>
      <c r="F939" s="122" t="b">
        <f t="shared" si="94"/>
        <v>1</v>
      </c>
      <c r="G939" s="101"/>
      <c r="I939" s="101"/>
    </row>
    <row r="940" spans="1:9" x14ac:dyDescent="0.55000000000000004">
      <c r="A940" s="104">
        <v>0.93253027665106669</v>
      </c>
      <c r="B940" s="118">
        <v>0.34949041973571293</v>
      </c>
      <c r="C940" s="119">
        <v>83.974385568114968</v>
      </c>
      <c r="D940" s="106">
        <f t="shared" si="93"/>
        <v>83.974385568114968</v>
      </c>
      <c r="E940" s="108">
        <f>_xlfn.NORM.INV(A940,$B$104,$B$106)</f>
        <v>0.34949041973571293</v>
      </c>
      <c r="F940" s="122" t="b">
        <f t="shared" si="94"/>
        <v>1</v>
      </c>
      <c r="G940" s="101"/>
      <c r="I940" s="101"/>
    </row>
    <row r="941" spans="1:9" x14ac:dyDescent="0.55000000000000004">
      <c r="A941" s="104">
        <v>0.9123592326568567</v>
      </c>
      <c r="B941" s="118">
        <v>0.33554270548056297</v>
      </c>
      <c r="C941" s="119">
        <v>79.465365363255899</v>
      </c>
      <c r="D941" s="106">
        <f t="shared" si="93"/>
        <v>79.465365363255899</v>
      </c>
      <c r="E941" s="108">
        <f>_xlfn.NORM.INV(A941,$B$104,$B$106)</f>
        <v>0.33554270548056297</v>
      </c>
      <c r="F941" s="122" t="b">
        <f t="shared" si="94"/>
        <v>1</v>
      </c>
      <c r="G941" s="101"/>
      <c r="I941" s="101"/>
    </row>
    <row r="942" spans="1:9" x14ac:dyDescent="0.55000000000000004">
      <c r="A942" s="104">
        <v>0.4803860849875865</v>
      </c>
      <c r="B942" s="118">
        <v>0.19508153826115879</v>
      </c>
      <c r="C942" s="119">
        <v>34.057047598463036</v>
      </c>
      <c r="D942" s="106">
        <f t="shared" si="93"/>
        <v>34.057047598463036</v>
      </c>
      <c r="E942" s="108">
        <f>_xlfn.NORM.INV(A942,$B$104,$B$106)</f>
        <v>0.19508153826115879</v>
      </c>
      <c r="F942" s="122" t="b">
        <f t="shared" si="94"/>
        <v>1</v>
      </c>
      <c r="G942" s="101"/>
      <c r="I942" s="101"/>
    </row>
    <row r="943" spans="1:9" x14ac:dyDescent="0.55000000000000004">
      <c r="A943" s="104">
        <v>0.88546903155312462</v>
      </c>
      <c r="B943" s="118">
        <v>0.32027787841380362</v>
      </c>
      <c r="C943" s="119">
        <v>74.530548632099908</v>
      </c>
      <c r="D943" s="106">
        <f t="shared" si="93"/>
        <v>74.530548632099908</v>
      </c>
      <c r="E943" s="108">
        <f>_xlfn.NORM.INV(A943,$B$104,$B$106)</f>
        <v>0.32027787841380362</v>
      </c>
      <c r="F943" s="122" t="b">
        <f t="shared" si="94"/>
        <v>1</v>
      </c>
      <c r="G943" s="101"/>
      <c r="I943" s="101"/>
    </row>
    <row r="944" spans="1:9" x14ac:dyDescent="0.55000000000000004">
      <c r="A944" s="104">
        <v>0.68993658287409676</v>
      </c>
      <c r="B944" s="118">
        <v>0.2495670598298248</v>
      </c>
      <c r="C944" s="119">
        <v>51.671139279089999</v>
      </c>
      <c r="D944" s="106">
        <f t="shared" si="93"/>
        <v>51.671139279089999</v>
      </c>
      <c r="E944" s="108">
        <f>_xlfn.NORM.INV(A944,$B$104,$B$106)</f>
        <v>0.2495670598298248</v>
      </c>
      <c r="F944" s="122" t="b">
        <f t="shared" si="94"/>
        <v>1</v>
      </c>
      <c r="G944" s="101"/>
      <c r="I944" s="101"/>
    </row>
    <row r="945" spans="1:9" x14ac:dyDescent="0.55000000000000004">
      <c r="A945" s="104">
        <v>0.52081143791066298</v>
      </c>
      <c r="B945" s="118">
        <v>0.20521902218140017</v>
      </c>
      <c r="C945" s="119">
        <v>37.33429568274498</v>
      </c>
      <c r="D945" s="106">
        <f t="shared" si="93"/>
        <v>37.33429568274498</v>
      </c>
      <c r="E945" s="108">
        <f>_xlfn.NORM.INV(A945,$B$104,$B$106)</f>
        <v>0.20521902218140017</v>
      </c>
      <c r="F945" s="122" t="b">
        <f t="shared" si="94"/>
        <v>1</v>
      </c>
      <c r="G945" s="101"/>
      <c r="I945" s="101"/>
    </row>
    <row r="946" spans="1:9" x14ac:dyDescent="0.55000000000000004">
      <c r="A946" s="104">
        <v>0.30081315025203748</v>
      </c>
      <c r="B946" s="118">
        <v>0.14779367608918664</v>
      </c>
      <c r="C946" s="119">
        <v>18.76981686821744</v>
      </c>
      <c r="D946" s="106">
        <f t="shared" ref="D946:D1009" si="95">IF(C946&lt;=0,0,C946)</f>
        <v>18.76981686821744</v>
      </c>
      <c r="E946" s="108">
        <f>_xlfn.NORM.INV(A946,$B$104,$B$106)</f>
        <v>0.14779367608918664</v>
      </c>
      <c r="F946" s="122" t="b">
        <f t="shared" si="94"/>
        <v>1</v>
      </c>
      <c r="G946" s="101"/>
      <c r="I946" s="101"/>
    </row>
    <row r="947" spans="1:9" x14ac:dyDescent="0.55000000000000004">
      <c r="A947" s="104">
        <v>0.14938306745212981</v>
      </c>
      <c r="B947" s="118">
        <v>9.609169965192399E-2</v>
      </c>
      <c r="C947" s="119">
        <v>2.0555902844109317</v>
      </c>
      <c r="D947" s="106">
        <f t="shared" si="95"/>
        <v>2.0555902844109317</v>
      </c>
      <c r="E947" s="108">
        <f>_xlfn.NORM.INV(A947,$B$104,$B$106)</f>
        <v>9.609169965192399E-2</v>
      </c>
      <c r="F947" s="122" t="b">
        <f t="shared" ref="F947:F1010" si="96">E947=B947</f>
        <v>1</v>
      </c>
      <c r="G947" s="101"/>
      <c r="I947" s="101"/>
    </row>
    <row r="948" spans="1:9" x14ac:dyDescent="0.55000000000000004">
      <c r="A948" s="104">
        <v>0.77057752020799763</v>
      </c>
      <c r="B948" s="118">
        <v>0.27407501271763113</v>
      </c>
      <c r="C948" s="119">
        <v>59.594075806847577</v>
      </c>
      <c r="D948" s="106">
        <f t="shared" si="95"/>
        <v>59.594075806847577</v>
      </c>
      <c r="E948" s="108">
        <f>_xlfn.NORM.INV(A948,$B$104,$B$106)</f>
        <v>0.27407501271763113</v>
      </c>
      <c r="F948" s="122" t="b">
        <f t="shared" si="96"/>
        <v>1</v>
      </c>
      <c r="G948" s="101"/>
      <c r="I948" s="101"/>
    </row>
    <row r="949" spans="1:9" x14ac:dyDescent="0.55000000000000004">
      <c r="A949" s="104">
        <v>0.60387664663749985</v>
      </c>
      <c r="B949" s="118">
        <v>0.22633942698478471</v>
      </c>
      <c r="C949" s="119">
        <v>44.162104903033551</v>
      </c>
      <c r="D949" s="106">
        <f t="shared" si="95"/>
        <v>44.162104903033551</v>
      </c>
      <c r="E949" s="108">
        <f>_xlfn.NORM.INV(A949,$B$104,$B$106)</f>
        <v>0.22633942698478471</v>
      </c>
      <c r="F949" s="122" t="b">
        <f t="shared" si="96"/>
        <v>1</v>
      </c>
      <c r="G949" s="101"/>
      <c r="I949" s="101"/>
    </row>
    <row r="950" spans="1:9" x14ac:dyDescent="0.55000000000000004">
      <c r="A950" s="104">
        <v>0.87945484494918202</v>
      </c>
      <c r="B950" s="118">
        <v>0.31722659190240687</v>
      </c>
      <c r="C950" s="119">
        <v>73.54412804167076</v>
      </c>
      <c r="D950" s="106">
        <f t="shared" si="95"/>
        <v>73.54412804167076</v>
      </c>
      <c r="E950" s="108">
        <f>_xlfn.NORM.INV(A950,$B$104,$B$106)</f>
        <v>0.31722659190240687</v>
      </c>
      <c r="F950" s="122" t="b">
        <f t="shared" si="96"/>
        <v>1</v>
      </c>
      <c r="G950" s="101"/>
      <c r="I950" s="101"/>
    </row>
    <row r="951" spans="1:9" x14ac:dyDescent="0.55000000000000004">
      <c r="A951" s="104">
        <v>0.38393007650571886</v>
      </c>
      <c r="B951" s="118">
        <v>0.1704824940168235</v>
      </c>
      <c r="C951" s="119">
        <v>26.104663036456717</v>
      </c>
      <c r="D951" s="106">
        <f t="shared" si="95"/>
        <v>26.104663036456717</v>
      </c>
      <c r="E951" s="108">
        <f>_xlfn.NORM.INV(A951,$B$104,$B$106)</f>
        <v>0.1704824940168235</v>
      </c>
      <c r="F951" s="122" t="b">
        <f t="shared" si="96"/>
        <v>1</v>
      </c>
      <c r="G951" s="101"/>
      <c r="I951" s="101"/>
    </row>
    <row r="952" spans="1:9" x14ac:dyDescent="0.55000000000000004">
      <c r="A952" s="104">
        <v>0.20268912106844927</v>
      </c>
      <c r="B952" s="118">
        <v>0.11679456053475842</v>
      </c>
      <c r="C952" s="119">
        <v>8.7484158120502684</v>
      </c>
      <c r="D952" s="106">
        <f t="shared" si="95"/>
        <v>8.7484158120502684</v>
      </c>
      <c r="E952" s="108">
        <f>_xlfn.NORM.INV(A952,$B$104,$B$106)</f>
        <v>0.11679456053475842</v>
      </c>
      <c r="F952" s="122" t="b">
        <f t="shared" si="96"/>
        <v>1</v>
      </c>
      <c r="G952" s="101"/>
      <c r="I952" s="101"/>
    </row>
    <row r="953" spans="1:9" x14ac:dyDescent="0.55000000000000004">
      <c r="A953" s="104">
        <v>0.63896139622901305</v>
      </c>
      <c r="B953" s="118">
        <v>0.23556840281579378</v>
      </c>
      <c r="C953" s="119">
        <v>47.145650287669646</v>
      </c>
      <c r="D953" s="106">
        <f t="shared" si="95"/>
        <v>47.145650287669646</v>
      </c>
      <c r="E953" s="108">
        <f>_xlfn.NORM.INV(A953,$B$104,$B$106)</f>
        <v>0.23556840281579378</v>
      </c>
      <c r="F953" s="122" t="b">
        <f t="shared" si="96"/>
        <v>1</v>
      </c>
      <c r="G953" s="101"/>
      <c r="I953" s="101"/>
    </row>
    <row r="954" spans="1:9" x14ac:dyDescent="0.55000000000000004">
      <c r="A954" s="104">
        <v>7.5109915586517251E-2</v>
      </c>
      <c r="B954" s="118">
        <v>5.6124457996135191E-2</v>
      </c>
      <c r="C954" s="119">
        <v>-10.865028597058895</v>
      </c>
      <c r="D954" s="106">
        <f t="shared" si="95"/>
        <v>0</v>
      </c>
      <c r="E954" s="108">
        <f>_xlfn.NORM.INV(A954,$B$104,$B$106)</f>
        <v>5.6124457996135191E-2</v>
      </c>
      <c r="F954" s="122" t="b">
        <f t="shared" si="96"/>
        <v>1</v>
      </c>
      <c r="G954" s="101"/>
      <c r="I954" s="101"/>
    </row>
    <row r="955" spans="1:9" x14ac:dyDescent="0.55000000000000004">
      <c r="A955" s="104">
        <v>0.33489629435831603</v>
      </c>
      <c r="B955" s="118">
        <v>0.15735673147091656</v>
      </c>
      <c r="C955" s="119">
        <v>21.861363565231599</v>
      </c>
      <c r="D955" s="106">
        <f t="shared" si="95"/>
        <v>21.861363565231599</v>
      </c>
      <c r="E955" s="108">
        <f>_xlfn.NORM.INV(A955,$B$104,$B$106)</f>
        <v>0.15735673147091656</v>
      </c>
      <c r="F955" s="122" t="b">
        <f t="shared" si="96"/>
        <v>1</v>
      </c>
      <c r="G955" s="101"/>
      <c r="I955" s="101"/>
    </row>
    <row r="956" spans="1:9" x14ac:dyDescent="0.55000000000000004">
      <c r="A956" s="104">
        <v>5.6928725686613446E-2</v>
      </c>
      <c r="B956" s="118">
        <v>4.1890995839334477E-2</v>
      </c>
      <c r="C956" s="119">
        <v>-15.466425447902347</v>
      </c>
      <c r="D956" s="106">
        <f t="shared" si="95"/>
        <v>0</v>
      </c>
      <c r="E956" s="108">
        <f>_xlfn.NORM.INV(A956,$B$104,$B$106)</f>
        <v>4.1890995839334477E-2</v>
      </c>
      <c r="F956" s="122" t="b">
        <f t="shared" si="96"/>
        <v>1</v>
      </c>
      <c r="G956" s="101"/>
      <c r="I956" s="101"/>
    </row>
    <row r="957" spans="1:9" x14ac:dyDescent="0.55000000000000004">
      <c r="A957" s="104">
        <v>0.49295513950952285</v>
      </c>
      <c r="B957" s="118">
        <v>0.19823402356295716</v>
      </c>
      <c r="C957" s="119">
        <v>35.076183756639026</v>
      </c>
      <c r="D957" s="106">
        <f t="shared" si="95"/>
        <v>35.076183756639026</v>
      </c>
      <c r="E957" s="108">
        <f>_xlfn.NORM.INV(A957,$B$104,$B$106)</f>
        <v>0.19823402356295716</v>
      </c>
      <c r="F957" s="122" t="b">
        <f t="shared" si="96"/>
        <v>1</v>
      </c>
      <c r="G957" s="101"/>
      <c r="I957" s="101"/>
    </row>
    <row r="958" spans="1:9" x14ac:dyDescent="0.55000000000000004">
      <c r="A958" s="104">
        <v>0.47403498077624739</v>
      </c>
      <c r="B958" s="118">
        <v>0.19348693305197168</v>
      </c>
      <c r="C958" s="119">
        <v>33.541543267397202</v>
      </c>
      <c r="D958" s="106">
        <f t="shared" si="95"/>
        <v>33.541543267397202</v>
      </c>
      <c r="E958" s="108">
        <f>_xlfn.NORM.INV(A958,$B$104,$B$106)</f>
        <v>0.19348693305197168</v>
      </c>
      <c r="F958" s="122" t="b">
        <f t="shared" si="96"/>
        <v>1</v>
      </c>
      <c r="G958" s="101"/>
      <c r="I958" s="101"/>
    </row>
    <row r="959" spans="1:9" x14ac:dyDescent="0.55000000000000004">
      <c r="A959" s="104">
        <v>0.69211968330267759</v>
      </c>
      <c r="B959" s="118">
        <v>0.25018676344167357</v>
      </c>
      <c r="C959" s="119">
        <v>51.871477202260351</v>
      </c>
      <c r="D959" s="106">
        <f t="shared" si="95"/>
        <v>51.871477202260351</v>
      </c>
      <c r="E959" s="108">
        <f>_xlfn.NORM.INV(A959,$B$104,$B$106)</f>
        <v>0.25018676344167357</v>
      </c>
      <c r="F959" s="122" t="b">
        <f t="shared" si="96"/>
        <v>1</v>
      </c>
      <c r="G959" s="101"/>
      <c r="I959" s="101"/>
    </row>
    <row r="960" spans="1:9" x14ac:dyDescent="0.55000000000000004">
      <c r="A960" s="104">
        <v>0.25427659227014332</v>
      </c>
      <c r="B960" s="118">
        <v>0.13389077959318596</v>
      </c>
      <c r="C960" s="119">
        <v>14.275285358627281</v>
      </c>
      <c r="D960" s="106">
        <f t="shared" si="95"/>
        <v>14.275285358627281</v>
      </c>
      <c r="E960" s="108">
        <f>_xlfn.NORM.INV(A960,$B$104,$B$106)</f>
        <v>0.13389077959318596</v>
      </c>
      <c r="F960" s="122" t="b">
        <f t="shared" si="96"/>
        <v>1</v>
      </c>
      <c r="G960" s="101"/>
      <c r="I960" s="101"/>
    </row>
    <row r="961" spans="1:9" x14ac:dyDescent="0.55000000000000004">
      <c r="A961" s="104">
        <v>0.89351239607348287</v>
      </c>
      <c r="B961" s="118">
        <v>0.32454259814627578</v>
      </c>
      <c r="C961" s="119">
        <v>75.909248187453741</v>
      </c>
      <c r="D961" s="106">
        <f t="shared" si="95"/>
        <v>75.909248187453741</v>
      </c>
      <c r="E961" s="108">
        <f>_xlfn.NORM.INV(A961,$B$104,$B$106)</f>
        <v>0.32454259814627578</v>
      </c>
      <c r="F961" s="122" t="b">
        <f t="shared" si="96"/>
        <v>1</v>
      </c>
      <c r="G961" s="101"/>
      <c r="I961" s="101"/>
    </row>
    <row r="962" spans="1:9" x14ac:dyDescent="0.55000000000000004">
      <c r="A962" s="104">
        <v>0.93183178416291201</v>
      </c>
      <c r="B962" s="118">
        <v>0.34895734333592954</v>
      </c>
      <c r="C962" s="119">
        <v>83.802052509565996</v>
      </c>
      <c r="D962" s="106">
        <f t="shared" si="95"/>
        <v>83.802052509565996</v>
      </c>
      <c r="E962" s="108">
        <f>_xlfn.NORM.INV(A962,$B$104,$B$106)</f>
        <v>0.34895734333592954</v>
      </c>
      <c r="F962" s="122" t="b">
        <f t="shared" si="96"/>
        <v>1</v>
      </c>
      <c r="G962" s="101"/>
      <c r="I962" s="101"/>
    </row>
    <row r="963" spans="1:9" x14ac:dyDescent="0.55000000000000004">
      <c r="A963" s="104">
        <v>9.7830060734102497E-2</v>
      </c>
      <c r="B963" s="118">
        <v>7.0598465788744097E-2</v>
      </c>
      <c r="C963" s="119">
        <v>-6.1858680989103565</v>
      </c>
      <c r="D963" s="106">
        <f t="shared" si="95"/>
        <v>0</v>
      </c>
      <c r="E963" s="108">
        <f>_xlfn.NORM.INV(A963,$B$104,$B$106)</f>
        <v>7.0598465788744097E-2</v>
      </c>
      <c r="F963" s="122" t="b">
        <f t="shared" si="96"/>
        <v>1</v>
      </c>
      <c r="G963" s="101"/>
      <c r="I963" s="101"/>
    </row>
    <row r="964" spans="1:9" x14ac:dyDescent="0.55000000000000004">
      <c r="A964" s="104">
        <v>0.14467958989293617</v>
      </c>
      <c r="B964" s="118">
        <v>9.4047155050946102E-2</v>
      </c>
      <c r="C964" s="119">
        <v>1.3946294454590711</v>
      </c>
      <c r="D964" s="106">
        <f t="shared" si="95"/>
        <v>1.3946294454590711</v>
      </c>
      <c r="E964" s="108">
        <f>_xlfn.NORM.INV(A964,$B$104,$B$106)</f>
        <v>9.4047155050946102E-2</v>
      </c>
      <c r="F964" s="122" t="b">
        <f t="shared" si="96"/>
        <v>1</v>
      </c>
      <c r="G964" s="101"/>
      <c r="I964" s="101"/>
    </row>
    <row r="965" spans="1:9" x14ac:dyDescent="0.55000000000000004">
      <c r="A965" s="104">
        <v>0.94995329390863747</v>
      </c>
      <c r="B965" s="118">
        <v>0.36444009346913026</v>
      </c>
      <c r="C965" s="119">
        <v>88.807319458708548</v>
      </c>
      <c r="D965" s="106">
        <f t="shared" si="95"/>
        <v>88.807319458708548</v>
      </c>
      <c r="E965" s="108">
        <f>_xlfn.NORM.INV(A965,$B$104,$B$106)</f>
        <v>0.36444009346913026</v>
      </c>
      <c r="F965" s="122" t="b">
        <f t="shared" si="96"/>
        <v>1</v>
      </c>
      <c r="G965" s="101"/>
      <c r="I965" s="101"/>
    </row>
    <row r="966" spans="1:9" x14ac:dyDescent="0.55000000000000004">
      <c r="A966" s="104">
        <v>0.63716968378944772</v>
      </c>
      <c r="B966" s="118">
        <v>0.23509036508995718</v>
      </c>
      <c r="C966" s="119">
        <v>46.991110144026671</v>
      </c>
      <c r="D966" s="106">
        <f t="shared" si="95"/>
        <v>46.991110144026671</v>
      </c>
      <c r="E966" s="108">
        <f>_xlfn.NORM.INV(A966,$B$104,$B$106)</f>
        <v>0.23509036508995718</v>
      </c>
      <c r="F966" s="122" t="b">
        <f t="shared" si="96"/>
        <v>1</v>
      </c>
      <c r="G966" s="101"/>
      <c r="I966" s="101"/>
    </row>
    <row r="967" spans="1:9" x14ac:dyDescent="0.55000000000000004">
      <c r="A967" s="104">
        <v>0.44921529599329046</v>
      </c>
      <c r="B967" s="118">
        <v>0.18723558522078435</v>
      </c>
      <c r="C967" s="119">
        <v>31.520606132983385</v>
      </c>
      <c r="D967" s="106">
        <f t="shared" si="95"/>
        <v>31.520606132983385</v>
      </c>
      <c r="E967" s="108">
        <f>_xlfn.NORM.INV(A967,$B$104,$B$106)</f>
        <v>0.18723558522078435</v>
      </c>
      <c r="F967" s="122" t="b">
        <f t="shared" si="96"/>
        <v>1</v>
      </c>
      <c r="G967" s="101"/>
      <c r="I967" s="101"/>
    </row>
    <row r="968" spans="1:9" x14ac:dyDescent="0.55000000000000004">
      <c r="A968" s="104">
        <v>0.27624322308996341</v>
      </c>
      <c r="B968" s="118">
        <v>0.14059616245144019</v>
      </c>
      <c r="C968" s="119">
        <v>16.443003038821381</v>
      </c>
      <c r="D968" s="106">
        <f t="shared" si="95"/>
        <v>16.443003038821381</v>
      </c>
      <c r="E968" s="108">
        <f>_xlfn.NORM.INV(A968,$B$104,$B$106)</f>
        <v>0.14059616245144019</v>
      </c>
      <c r="F968" s="122" t="b">
        <f t="shared" si="96"/>
        <v>1</v>
      </c>
      <c r="G968" s="101"/>
      <c r="I968" s="101"/>
    </row>
    <row r="969" spans="1:9" x14ac:dyDescent="0.55000000000000004">
      <c r="A969" s="104">
        <v>0.77896516899883128</v>
      </c>
      <c r="B969" s="118">
        <v>0.27687029689598636</v>
      </c>
      <c r="C969" s="119">
        <v>60.497735905409805</v>
      </c>
      <c r="D969" s="106">
        <f t="shared" si="95"/>
        <v>60.497735905409805</v>
      </c>
      <c r="E969" s="108">
        <f>_xlfn.NORM.INV(A969,$B$104,$B$106)</f>
        <v>0.27687029689598636</v>
      </c>
      <c r="F969" s="122" t="b">
        <f t="shared" si="96"/>
        <v>1</v>
      </c>
      <c r="G969" s="101"/>
      <c r="I969" s="101"/>
    </row>
    <row r="970" spans="1:9" x14ac:dyDescent="0.55000000000000004">
      <c r="A970" s="104">
        <v>0.43862760302496429</v>
      </c>
      <c r="B970" s="118">
        <v>0.18455503472281271</v>
      </c>
      <c r="C970" s="119">
        <v>30.654037164448887</v>
      </c>
      <c r="D970" s="106">
        <f t="shared" si="95"/>
        <v>30.654037164448887</v>
      </c>
      <c r="E970" s="108">
        <f>_xlfn.NORM.INV(A970,$B$104,$B$106)</f>
        <v>0.18455503472281271</v>
      </c>
      <c r="F970" s="122" t="b">
        <f t="shared" si="96"/>
        <v>1</v>
      </c>
      <c r="G970" s="101"/>
      <c r="I970" s="101"/>
    </row>
    <row r="971" spans="1:9" x14ac:dyDescent="0.55000000000000004">
      <c r="A971" s="104">
        <v>0.34864261698294197</v>
      </c>
      <c r="B971" s="118">
        <v>0.16110122847437758</v>
      </c>
      <c r="C971" s="119">
        <v>23.071885399617909</v>
      </c>
      <c r="D971" s="106">
        <f t="shared" si="95"/>
        <v>23.071885399617909</v>
      </c>
      <c r="E971" s="108">
        <f>_xlfn.NORM.INV(A971,$B$104,$B$106)</f>
        <v>0.16110122847437758</v>
      </c>
      <c r="F971" s="122" t="b">
        <f t="shared" si="96"/>
        <v>1</v>
      </c>
      <c r="G971" s="101"/>
      <c r="I971" s="101"/>
    </row>
    <row r="972" spans="1:9" x14ac:dyDescent="0.55000000000000004">
      <c r="A972" s="104">
        <v>0.2419408882335643</v>
      </c>
      <c r="B972" s="118">
        <v>0.12999270959691567</v>
      </c>
      <c r="C972" s="119">
        <v>13.015116412547254</v>
      </c>
      <c r="D972" s="106">
        <f t="shared" si="95"/>
        <v>13.015116412547254</v>
      </c>
      <c r="E972" s="108">
        <f>_xlfn.NORM.INV(A972,$B$104,$B$106)</f>
        <v>0.12999270959691567</v>
      </c>
      <c r="F972" s="122" t="b">
        <f t="shared" si="96"/>
        <v>1</v>
      </c>
      <c r="G972" s="101"/>
      <c r="I972" s="101"/>
    </row>
    <row r="973" spans="1:9" x14ac:dyDescent="0.55000000000000004">
      <c r="A973" s="104">
        <v>0.31605963179074048</v>
      </c>
      <c r="B973" s="118">
        <v>0.15212538971019665</v>
      </c>
      <c r="C973" s="119">
        <v>20.170174222942109</v>
      </c>
      <c r="D973" s="106">
        <f t="shared" si="95"/>
        <v>20.170174222942109</v>
      </c>
      <c r="E973" s="108">
        <f>_xlfn.NORM.INV(A973,$B$104,$B$106)</f>
        <v>0.15212538971019665</v>
      </c>
      <c r="F973" s="122" t="b">
        <f t="shared" si="96"/>
        <v>1</v>
      </c>
      <c r="G973" s="101"/>
      <c r="I973" s="101"/>
    </row>
    <row r="974" spans="1:9" x14ac:dyDescent="0.55000000000000004">
      <c r="A974" s="104">
        <v>0.27490839250536891</v>
      </c>
      <c r="B974" s="118">
        <v>0.1401965307790205</v>
      </c>
      <c r="C974" s="119">
        <v>16.313810021780856</v>
      </c>
      <c r="D974" s="106">
        <f t="shared" si="95"/>
        <v>16.313810021780856</v>
      </c>
      <c r="E974" s="108">
        <f>_xlfn.NORM.INV(A974,$B$104,$B$106)</f>
        <v>0.1401965307790205</v>
      </c>
      <c r="F974" s="122" t="b">
        <f t="shared" si="96"/>
        <v>1</v>
      </c>
      <c r="G974" s="101"/>
      <c r="I974" s="101"/>
    </row>
    <row r="975" spans="1:9" x14ac:dyDescent="0.55000000000000004">
      <c r="A975" s="104">
        <v>0.70720871783439254</v>
      </c>
      <c r="B975" s="118">
        <v>0.25452485792989632</v>
      </c>
      <c r="C975" s="119">
        <v>53.273897365174278</v>
      </c>
      <c r="D975" s="106">
        <f t="shared" si="95"/>
        <v>53.273897365174278</v>
      </c>
      <c r="E975" s="108">
        <f>_xlfn.NORM.INV(A975,$B$104,$B$106)</f>
        <v>0.25452485792989632</v>
      </c>
      <c r="F975" s="122" t="b">
        <f t="shared" si="96"/>
        <v>1</v>
      </c>
      <c r="G975" s="101"/>
      <c r="I975" s="101"/>
    </row>
    <row r="976" spans="1:9" x14ac:dyDescent="0.55000000000000004">
      <c r="A976" s="104">
        <v>0.49822891766271515</v>
      </c>
      <c r="B976" s="118">
        <v>0.1995560540353967</v>
      </c>
      <c r="C976" s="119">
        <v>35.503570065436406</v>
      </c>
      <c r="D976" s="106">
        <f t="shared" si="95"/>
        <v>35.503570065436406</v>
      </c>
      <c r="E976" s="108">
        <f>_xlfn.NORM.INV(A976,$B$104,$B$106)</f>
        <v>0.1995560540353967</v>
      </c>
      <c r="F976" s="122" t="b">
        <f t="shared" si="96"/>
        <v>1</v>
      </c>
      <c r="G976" s="101"/>
      <c r="I976" s="101"/>
    </row>
    <row r="977" spans="1:9" x14ac:dyDescent="0.55000000000000004">
      <c r="A977" s="104">
        <v>4.1270781886438845E-2</v>
      </c>
      <c r="B977" s="118">
        <v>2.6387403241068114E-2</v>
      </c>
      <c r="C977" s="119">
        <v>-20.478430353844178</v>
      </c>
      <c r="D977" s="106">
        <f t="shared" si="95"/>
        <v>0</v>
      </c>
      <c r="E977" s="108">
        <f>_xlfn.NORM.INV(A977,$B$104,$B$106)</f>
        <v>2.6387403241068114E-2</v>
      </c>
      <c r="F977" s="122" t="b">
        <f t="shared" si="96"/>
        <v>1</v>
      </c>
      <c r="G977" s="101"/>
      <c r="I977" s="101"/>
    </row>
    <row r="978" spans="1:9" x14ac:dyDescent="0.55000000000000004">
      <c r="A978" s="104">
        <v>0.46670480792049818</v>
      </c>
      <c r="B978" s="118">
        <v>0.19164442067458634</v>
      </c>
      <c r="C978" s="119">
        <v>32.945895451177734</v>
      </c>
      <c r="D978" s="106">
        <f t="shared" si="95"/>
        <v>32.945895451177734</v>
      </c>
      <c r="E978" s="108">
        <f>_xlfn.NORM.INV(A978,$B$104,$B$106)</f>
        <v>0.19164442067458634</v>
      </c>
      <c r="F978" s="122" t="b">
        <f t="shared" si="96"/>
        <v>1</v>
      </c>
      <c r="G978" s="101"/>
      <c r="I978" s="101"/>
    </row>
    <row r="979" spans="1:9" x14ac:dyDescent="0.55000000000000004">
      <c r="A979" s="104">
        <v>0.27767372721247752</v>
      </c>
      <c r="B979" s="118">
        <v>0.14102338722067198</v>
      </c>
      <c r="C979" s="119">
        <v>16.58111635841216</v>
      </c>
      <c r="D979" s="106">
        <f t="shared" si="95"/>
        <v>16.58111635841216</v>
      </c>
      <c r="E979" s="108">
        <f>_xlfn.NORM.INV(A979,$B$104,$B$106)</f>
        <v>0.14102338722067198</v>
      </c>
      <c r="F979" s="122" t="b">
        <f t="shared" si="96"/>
        <v>1</v>
      </c>
      <c r="G979" s="101"/>
      <c r="I979" s="101"/>
    </row>
    <row r="980" spans="1:9" x14ac:dyDescent="0.55000000000000004">
      <c r="A980" s="104">
        <v>0.52786718391116605</v>
      </c>
      <c r="B980" s="118">
        <v>0.20699095748145613</v>
      </c>
      <c r="C980" s="119">
        <v>37.907127325514352</v>
      </c>
      <c r="D980" s="106">
        <f t="shared" si="95"/>
        <v>37.907127325514352</v>
      </c>
      <c r="E980" s="108">
        <f>_xlfn.NORM.INV(A980,$B$104,$B$106)</f>
        <v>0.20699095748145613</v>
      </c>
      <c r="F980" s="122" t="b">
        <f t="shared" si="96"/>
        <v>1</v>
      </c>
      <c r="G980" s="101"/>
      <c r="I980" s="101"/>
    </row>
    <row r="981" spans="1:9" x14ac:dyDescent="0.55000000000000004">
      <c r="A981" s="104">
        <v>0.53131587973232985</v>
      </c>
      <c r="B981" s="118">
        <v>0.20785780582604402</v>
      </c>
      <c r="C981" s="119">
        <v>38.187362253531482</v>
      </c>
      <c r="D981" s="106">
        <f t="shared" si="95"/>
        <v>38.187362253531482</v>
      </c>
      <c r="E981" s="108">
        <f>_xlfn.NORM.INV(A981,$B$104,$B$106)</f>
        <v>0.20785780582604402</v>
      </c>
      <c r="F981" s="122" t="b">
        <f t="shared" si="96"/>
        <v>1</v>
      </c>
      <c r="G981" s="101"/>
      <c r="I981" s="101"/>
    </row>
    <row r="982" spans="1:9" x14ac:dyDescent="0.55000000000000004">
      <c r="A982" s="104">
        <v>0.34083007575390978</v>
      </c>
      <c r="B982" s="118">
        <v>0.15898012414559795</v>
      </c>
      <c r="C982" s="119">
        <v>22.386174314624178</v>
      </c>
      <c r="D982" s="106">
        <f t="shared" si="95"/>
        <v>22.386174314624178</v>
      </c>
      <c r="E982" s="108">
        <f>_xlfn.NORM.INV(A982,$B$104,$B$106)</f>
        <v>0.15898012414559795</v>
      </c>
      <c r="F982" s="122" t="b">
        <f t="shared" si="96"/>
        <v>1</v>
      </c>
      <c r="G982" s="101"/>
      <c r="I982" s="101"/>
    </row>
    <row r="983" spans="1:9" x14ac:dyDescent="0.55000000000000004">
      <c r="A983" s="104">
        <v>0.64082566709704569</v>
      </c>
      <c r="B983" s="118">
        <v>0.23606666401059614</v>
      </c>
      <c r="C983" s="119">
        <v>47.30672827891339</v>
      </c>
      <c r="D983" s="106">
        <f t="shared" si="95"/>
        <v>47.30672827891339</v>
      </c>
      <c r="E983" s="108">
        <f>_xlfn.NORM.INV(A983,$B$104,$B$106)</f>
        <v>0.23606666401059614</v>
      </c>
      <c r="F983" s="122" t="b">
        <f t="shared" si="96"/>
        <v>1</v>
      </c>
      <c r="G983" s="101"/>
      <c r="I983" s="101"/>
    </row>
    <row r="984" spans="1:9" x14ac:dyDescent="0.55000000000000004">
      <c r="A984" s="104">
        <v>0.30225554448561909</v>
      </c>
      <c r="B984" s="118">
        <v>0.14820757029286857</v>
      </c>
      <c r="C984" s="119">
        <v>18.903620679575766</v>
      </c>
      <c r="D984" s="106">
        <f t="shared" si="95"/>
        <v>18.903620679575766</v>
      </c>
      <c r="E984" s="108">
        <f>_xlfn.NORM.INV(A984,$B$104,$B$106)</f>
        <v>0.14820757029286857</v>
      </c>
      <c r="F984" s="122" t="b">
        <f t="shared" si="96"/>
        <v>1</v>
      </c>
      <c r="G984" s="101"/>
      <c r="I984" s="101"/>
    </row>
    <row r="985" spans="1:9" x14ac:dyDescent="0.55000000000000004">
      <c r="A985" s="104">
        <v>0.82119799728930032</v>
      </c>
      <c r="B985" s="118">
        <v>0.29199402086272092</v>
      </c>
      <c r="C985" s="119">
        <v>65.386936794619203</v>
      </c>
      <c r="D985" s="106">
        <f t="shared" si="95"/>
        <v>65.386936794619203</v>
      </c>
      <c r="E985" s="108">
        <f>_xlfn.NORM.INV(A985,$B$104,$B$106)</f>
        <v>0.29199402086272092</v>
      </c>
      <c r="F985" s="122" t="b">
        <f t="shared" si="96"/>
        <v>1</v>
      </c>
      <c r="G985" s="101"/>
      <c r="I985" s="101"/>
    </row>
    <row r="986" spans="1:9" x14ac:dyDescent="0.55000000000000004">
      <c r="A986" s="104">
        <v>0.53451814484808025</v>
      </c>
      <c r="B986" s="118">
        <v>0.20866324011700565</v>
      </c>
      <c r="C986" s="119">
        <v>38.447743232464376</v>
      </c>
      <c r="D986" s="106">
        <f t="shared" si="95"/>
        <v>38.447743232464376</v>
      </c>
      <c r="E986" s="108">
        <f>_xlfn.NORM.INV(A986,$B$104,$B$106)</f>
        <v>0.20866324011700565</v>
      </c>
      <c r="F986" s="122" t="b">
        <f t="shared" si="96"/>
        <v>1</v>
      </c>
      <c r="G986" s="101"/>
      <c r="I986" s="101"/>
    </row>
    <row r="987" spans="1:9" x14ac:dyDescent="0.55000000000000004">
      <c r="A987" s="104">
        <v>0.26793283137945134</v>
      </c>
      <c r="B987" s="118">
        <v>0.13809230431257583</v>
      </c>
      <c r="C987" s="119">
        <v>15.633555215922971</v>
      </c>
      <c r="D987" s="106">
        <f t="shared" si="95"/>
        <v>15.633555215922971</v>
      </c>
      <c r="E987" s="108">
        <f>_xlfn.NORM.INV(A987,$B$104,$B$106)</f>
        <v>0.13809230431257583</v>
      </c>
      <c r="F987" s="122" t="b">
        <f t="shared" si="96"/>
        <v>1</v>
      </c>
      <c r="G987" s="101"/>
      <c r="I987" s="101"/>
    </row>
    <row r="988" spans="1:9" x14ac:dyDescent="0.55000000000000004">
      <c r="A988" s="104">
        <v>0.76737935572788019</v>
      </c>
      <c r="B988" s="118">
        <v>0.27302436124741364</v>
      </c>
      <c r="C988" s="119">
        <v>59.254420962992</v>
      </c>
      <c r="D988" s="106">
        <f t="shared" si="95"/>
        <v>59.254420962992</v>
      </c>
      <c r="E988" s="108">
        <f>_xlfn.NORM.INV(A988,$B$104,$B$106)</f>
        <v>0.27302436124741364</v>
      </c>
      <c r="F988" s="122" t="b">
        <f t="shared" si="96"/>
        <v>1</v>
      </c>
      <c r="G988" s="101"/>
      <c r="I988" s="101"/>
    </row>
    <row r="989" spans="1:9" x14ac:dyDescent="0.55000000000000004">
      <c r="A989" s="104">
        <v>5.728781169870345E-2</v>
      </c>
      <c r="B989" s="118">
        <v>4.2204358628364774E-2</v>
      </c>
      <c r="C989" s="119">
        <v>-15.365121454908158</v>
      </c>
      <c r="D989" s="106">
        <f t="shared" si="95"/>
        <v>0</v>
      </c>
      <c r="E989" s="108">
        <f>_xlfn.NORM.INV(A989,$B$104,$B$106)</f>
        <v>4.2204358628364774E-2</v>
      </c>
      <c r="F989" s="122" t="b">
        <f t="shared" si="96"/>
        <v>1</v>
      </c>
      <c r="G989" s="101"/>
      <c r="I989" s="101"/>
    </row>
    <row r="990" spans="1:9" x14ac:dyDescent="0.55000000000000004">
      <c r="A990" s="104">
        <v>0.64711427457393889</v>
      </c>
      <c r="B990" s="118">
        <v>0.23775412023120931</v>
      </c>
      <c r="C990" s="119">
        <v>47.852249505859263</v>
      </c>
      <c r="D990" s="106">
        <f t="shared" si="95"/>
        <v>47.852249505859263</v>
      </c>
      <c r="E990" s="108">
        <f>_xlfn.NORM.INV(A990,$B$104,$B$106)</f>
        <v>0.23775412023120931</v>
      </c>
      <c r="F990" s="122" t="b">
        <f t="shared" si="96"/>
        <v>1</v>
      </c>
      <c r="G990" s="101"/>
      <c r="I990" s="101"/>
    </row>
    <row r="991" spans="1:9" x14ac:dyDescent="0.55000000000000004">
      <c r="A991" s="104">
        <v>0.2697492158739202</v>
      </c>
      <c r="B991" s="118">
        <v>0.13864283643467237</v>
      </c>
      <c r="C991" s="119">
        <v>15.811531364311636</v>
      </c>
      <c r="D991" s="106">
        <f t="shared" si="95"/>
        <v>15.811531364311636</v>
      </c>
      <c r="E991" s="108">
        <f>_xlfn.NORM.INV(A991,$B$104,$B$106)</f>
        <v>0.13864283643467237</v>
      </c>
      <c r="F991" s="122" t="b">
        <f t="shared" si="96"/>
        <v>1</v>
      </c>
      <c r="G991" s="101"/>
      <c r="I991" s="101"/>
    </row>
    <row r="992" spans="1:9" x14ac:dyDescent="0.55000000000000004">
      <c r="A992" s="104">
        <v>8.8278418228493138E-2</v>
      </c>
      <c r="B992" s="118">
        <v>6.485672115017771E-2</v>
      </c>
      <c r="C992" s="119">
        <v>-8.0420605984719025</v>
      </c>
      <c r="D992" s="106">
        <f t="shared" si="95"/>
        <v>0</v>
      </c>
      <c r="E992" s="108">
        <f>_xlfn.NORM.INV(A992,$B$104,$B$106)</f>
        <v>6.485672115017771E-2</v>
      </c>
      <c r="F992" s="122" t="b">
        <f t="shared" si="96"/>
        <v>1</v>
      </c>
      <c r="G992" s="101"/>
      <c r="I992" s="101"/>
    </row>
    <row r="993" spans="1:9" x14ac:dyDescent="0.55000000000000004">
      <c r="A993" s="104">
        <v>4.7049262031130357E-2</v>
      </c>
      <c r="B993" s="118">
        <v>3.2583677135683969E-2</v>
      </c>
      <c r="C993" s="119">
        <v>-18.475297534045577</v>
      </c>
      <c r="D993" s="106">
        <f t="shared" si="95"/>
        <v>0</v>
      </c>
      <c r="E993" s="108">
        <f>_xlfn.NORM.INV(A993,$B$104,$B$106)</f>
        <v>3.2583677135683969E-2</v>
      </c>
      <c r="F993" s="122" t="b">
        <f t="shared" si="96"/>
        <v>1</v>
      </c>
      <c r="G993" s="101"/>
      <c r="I993" s="101"/>
    </row>
    <row r="994" spans="1:9" x14ac:dyDescent="0.55000000000000004">
      <c r="A994" s="104">
        <v>9.0438188658036656E-2</v>
      </c>
      <c r="B994" s="118">
        <v>6.6193846192734995E-2</v>
      </c>
      <c r="C994" s="119">
        <v>-7.6097945136481648</v>
      </c>
      <c r="D994" s="106">
        <f t="shared" si="95"/>
        <v>0</v>
      </c>
      <c r="E994" s="108">
        <f>_xlfn.NORM.INV(A994,$B$104,$B$106)</f>
        <v>6.6193846192734995E-2</v>
      </c>
      <c r="F994" s="122" t="b">
        <f t="shared" si="96"/>
        <v>1</v>
      </c>
      <c r="G994" s="101"/>
      <c r="I994" s="101"/>
    </row>
    <row r="995" spans="1:9" x14ac:dyDescent="0.55000000000000004">
      <c r="A995" s="104">
        <v>0.21777419919258756</v>
      </c>
      <c r="B995" s="118">
        <v>0.1220267591038236</v>
      </c>
      <c r="C995" s="119">
        <v>10.43988214353455</v>
      </c>
      <c r="D995" s="106">
        <f t="shared" si="95"/>
        <v>10.43988214353455</v>
      </c>
      <c r="E995" s="108">
        <f>_xlfn.NORM.INV(A995,$B$104,$B$106)</f>
        <v>0.1220267591038236</v>
      </c>
      <c r="F995" s="122" t="b">
        <f t="shared" si="96"/>
        <v>1</v>
      </c>
      <c r="G995" s="101"/>
      <c r="I995" s="101"/>
    </row>
    <row r="996" spans="1:9" x14ac:dyDescent="0.55000000000000004">
      <c r="A996" s="104">
        <v>0.76261520025034413</v>
      </c>
      <c r="B996" s="118">
        <v>0.27147401888192796</v>
      </c>
      <c r="C996" s="119">
        <v>58.753225934004142</v>
      </c>
      <c r="D996" s="106">
        <f t="shared" si="95"/>
        <v>58.753225934004142</v>
      </c>
      <c r="E996" s="108">
        <f>_xlfn.NORM.INV(A996,$B$104,$B$106)</f>
        <v>0.27147401888192796</v>
      </c>
      <c r="F996" s="122" t="b">
        <f t="shared" si="96"/>
        <v>1</v>
      </c>
      <c r="G996" s="101"/>
      <c r="I996" s="101"/>
    </row>
    <row r="997" spans="1:9" x14ac:dyDescent="0.55000000000000004">
      <c r="A997" s="104">
        <v>8.7571193352184551E-2</v>
      </c>
      <c r="B997" s="118">
        <v>6.4413582121956109E-2</v>
      </c>
      <c r="C997" s="119">
        <v>-8.1853186832921452</v>
      </c>
      <c r="D997" s="106">
        <f t="shared" si="95"/>
        <v>0</v>
      </c>
      <c r="E997" s="108">
        <f>_xlfn.NORM.INV(A997,$B$104,$B$106)</f>
        <v>6.4413582121956109E-2</v>
      </c>
      <c r="F997" s="122" t="b">
        <f t="shared" si="96"/>
        <v>1</v>
      </c>
      <c r="G997" s="101"/>
      <c r="I997" s="101"/>
    </row>
    <row r="998" spans="1:9" x14ac:dyDescent="0.55000000000000004">
      <c r="A998" s="104">
        <v>0.32901525726866265</v>
      </c>
      <c r="B998" s="118">
        <v>0.15573660366452557</v>
      </c>
      <c r="C998" s="119">
        <v>21.337608283195081</v>
      </c>
      <c r="D998" s="106">
        <f t="shared" si="95"/>
        <v>21.337608283195081</v>
      </c>
      <c r="E998" s="108">
        <f>_xlfn.NORM.INV(A998,$B$104,$B$106)</f>
        <v>0.15573660366452557</v>
      </c>
      <c r="F998" s="122" t="b">
        <f t="shared" si="96"/>
        <v>1</v>
      </c>
      <c r="G998" s="101"/>
      <c r="I998" s="101"/>
    </row>
    <row r="999" spans="1:9" x14ac:dyDescent="0.55000000000000004">
      <c r="A999" s="104">
        <v>0.28490875230469259</v>
      </c>
      <c r="B999" s="118">
        <v>0.14316797107283502</v>
      </c>
      <c r="C999" s="119">
        <v>17.274417909011902</v>
      </c>
      <c r="D999" s="106">
        <f t="shared" si="95"/>
        <v>17.274417909011902</v>
      </c>
      <c r="E999" s="108">
        <f>_xlfn.NORM.INV(A999,$B$104,$B$106)</f>
        <v>0.14316797107283502</v>
      </c>
      <c r="F999" s="122" t="b">
        <f t="shared" si="96"/>
        <v>1</v>
      </c>
      <c r="G999" s="101"/>
      <c r="I999" s="101"/>
    </row>
    <row r="1000" spans="1:9" x14ac:dyDescent="0.55000000000000004">
      <c r="A1000" s="104">
        <v>0.83551188757108363</v>
      </c>
      <c r="B1000" s="118">
        <v>0.29761780778285335</v>
      </c>
      <c r="C1000" s="119">
        <v>67.20499589640616</v>
      </c>
      <c r="D1000" s="106">
        <f t="shared" si="95"/>
        <v>67.20499589640616</v>
      </c>
      <c r="E1000" s="108">
        <f>_xlfn.NORM.INV(A1000,$B$104,$B$106)</f>
        <v>0.29761780778285335</v>
      </c>
      <c r="F1000" s="122" t="b">
        <f t="shared" si="96"/>
        <v>1</v>
      </c>
      <c r="G1000" s="101"/>
      <c r="I1000" s="101"/>
    </row>
    <row r="1001" spans="1:9" x14ac:dyDescent="0.55000000000000004">
      <c r="A1001" s="104">
        <v>0.68120836280789099</v>
      </c>
      <c r="B1001" s="118">
        <v>0.24710804655297236</v>
      </c>
      <c r="C1001" s="119">
        <v>50.876188913280039</v>
      </c>
      <c r="D1001" s="106">
        <f t="shared" si="95"/>
        <v>50.876188913280039</v>
      </c>
      <c r="E1001" s="108">
        <f>_xlfn.NORM.INV(A1001,$B$104,$B$106)</f>
        <v>0.24710804655297236</v>
      </c>
      <c r="F1001" s="122" t="b">
        <f t="shared" si="96"/>
        <v>1</v>
      </c>
      <c r="G1001" s="101"/>
      <c r="I1001" s="101"/>
    </row>
    <row r="1002" spans="1:9" x14ac:dyDescent="0.55000000000000004">
      <c r="A1002" s="104">
        <v>0.40107044873603248</v>
      </c>
      <c r="B1002" s="118">
        <v>0.17494226529316453</v>
      </c>
      <c r="C1002" s="119">
        <v>27.54641889883014</v>
      </c>
      <c r="D1002" s="106">
        <f t="shared" si="95"/>
        <v>27.54641889883014</v>
      </c>
      <c r="E1002" s="108">
        <f>_xlfn.NORM.INV(A1002,$B$104,$B$106)</f>
        <v>0.17494226529316453</v>
      </c>
      <c r="F1002" s="122" t="b">
        <f t="shared" si="96"/>
        <v>1</v>
      </c>
      <c r="G1002" s="101"/>
      <c r="I1002" s="101"/>
    </row>
    <row r="1003" spans="1:9" x14ac:dyDescent="0.55000000000000004">
      <c r="A1003" s="104">
        <v>0.85103530569282682</v>
      </c>
      <c r="B1003" s="118">
        <v>0.30408839994181519</v>
      </c>
      <c r="C1003" s="119">
        <v>69.296810386467754</v>
      </c>
      <c r="D1003" s="106">
        <f t="shared" si="95"/>
        <v>69.296810386467754</v>
      </c>
      <c r="E1003" s="108">
        <f>_xlfn.NORM.INV(A1003,$B$104,$B$106)</f>
        <v>0.30408839994181519</v>
      </c>
      <c r="F1003" s="122" t="b">
        <f t="shared" si="96"/>
        <v>1</v>
      </c>
      <c r="G1003" s="101"/>
      <c r="I1003" s="101"/>
    </row>
    <row r="1004" spans="1:9" x14ac:dyDescent="0.55000000000000004">
      <c r="A1004" s="104">
        <v>8.406084672686831E-2</v>
      </c>
      <c r="B1004" s="118">
        <v>6.2173567493539195E-2</v>
      </c>
      <c r="C1004" s="119">
        <v>-8.9094711167263512</v>
      </c>
      <c r="D1004" s="106">
        <f t="shared" si="95"/>
        <v>0</v>
      </c>
      <c r="E1004" s="108">
        <f>_xlfn.NORM.INV(A1004,$B$104,$B$106)</f>
        <v>6.2173567493539195E-2</v>
      </c>
      <c r="F1004" s="122" t="b">
        <f t="shared" si="96"/>
        <v>1</v>
      </c>
      <c r="G1004" s="101"/>
      <c r="I1004" s="101"/>
    </row>
    <row r="1005" spans="1:9" x14ac:dyDescent="0.55000000000000004">
      <c r="A1005" s="104">
        <v>3.3502552706750177E-2</v>
      </c>
      <c r="B1005" s="118">
        <v>1.6836021582390504E-2</v>
      </c>
      <c r="C1005" s="119">
        <v>-23.566203167041554</v>
      </c>
      <c r="D1005" s="106">
        <f t="shared" si="95"/>
        <v>0</v>
      </c>
      <c r="E1005" s="108">
        <f>_xlfn.NORM.INV(A1005,$B$104,$B$106)</f>
        <v>1.6836021582390504E-2</v>
      </c>
      <c r="F1005" s="122" t="b">
        <f t="shared" si="96"/>
        <v>1</v>
      </c>
      <c r="G1005" s="101"/>
      <c r="I1005" s="101"/>
    </row>
    <row r="1006" spans="1:9" x14ac:dyDescent="0.55000000000000004">
      <c r="A1006" s="104">
        <v>0.94272844518202936</v>
      </c>
      <c r="B1006" s="118">
        <v>0.35780979476740943</v>
      </c>
      <c r="C1006" s="119">
        <v>86.66387500154444</v>
      </c>
      <c r="D1006" s="106">
        <f t="shared" si="95"/>
        <v>86.66387500154444</v>
      </c>
      <c r="E1006" s="108">
        <f>_xlfn.NORM.INV(A1006,$B$104,$B$106)</f>
        <v>0.35780979476740943</v>
      </c>
      <c r="F1006" s="122" t="b">
        <f t="shared" si="96"/>
        <v>1</v>
      </c>
      <c r="G1006" s="101"/>
      <c r="I1006" s="101"/>
    </row>
    <row r="1007" spans="1:9" x14ac:dyDescent="0.55000000000000004">
      <c r="A1007" s="104">
        <v>0.65823461542818296</v>
      </c>
      <c r="B1007" s="118">
        <v>0.24076498384373374</v>
      </c>
      <c r="C1007" s="119">
        <v>48.825602172439375</v>
      </c>
      <c r="D1007" s="106">
        <f t="shared" si="95"/>
        <v>48.825602172439375</v>
      </c>
      <c r="E1007" s="108">
        <f>_xlfn.NORM.INV(A1007,$B$104,$B$106)</f>
        <v>0.24076498384373374</v>
      </c>
      <c r="F1007" s="122" t="b">
        <f t="shared" si="96"/>
        <v>1</v>
      </c>
      <c r="G1007" s="101"/>
      <c r="I1007" s="101"/>
    </row>
    <row r="1008" spans="1:9" x14ac:dyDescent="0.55000000000000004">
      <c r="A1008" s="104">
        <v>0.68850051439945892</v>
      </c>
      <c r="B1008" s="118">
        <v>0.24916044864637404</v>
      </c>
      <c r="C1008" s="119">
        <v>51.539689924151858</v>
      </c>
      <c r="D1008" s="106">
        <f t="shared" si="95"/>
        <v>51.539689924151858</v>
      </c>
      <c r="E1008" s="108">
        <f>_xlfn.NORM.INV(A1008,$B$104,$B$106)</f>
        <v>0.24916044864637404</v>
      </c>
      <c r="F1008" s="122" t="b">
        <f t="shared" si="96"/>
        <v>1</v>
      </c>
      <c r="G1008" s="101"/>
      <c r="I1008" s="101"/>
    </row>
    <row r="1009" spans="1:9" x14ac:dyDescent="0.55000000000000004">
      <c r="A1009" s="104">
        <v>0.24877351511557177</v>
      </c>
      <c r="B1009" s="118">
        <v>0.13216456252606823</v>
      </c>
      <c r="C1009" s="119">
        <v>13.717233516496059</v>
      </c>
      <c r="D1009" s="106">
        <f t="shared" si="95"/>
        <v>13.717233516496059</v>
      </c>
      <c r="E1009" s="108">
        <f>_xlfn.NORM.INV(A1009,$B$104,$B$106)</f>
        <v>0.13216456252606823</v>
      </c>
      <c r="F1009" s="122" t="b">
        <f t="shared" si="96"/>
        <v>1</v>
      </c>
      <c r="G1009" s="101"/>
      <c r="I1009" s="101"/>
    </row>
    <row r="1010" spans="1:9" x14ac:dyDescent="0.55000000000000004">
      <c r="A1010" s="104">
        <v>5.970170460884483E-2</v>
      </c>
      <c r="B1010" s="118">
        <v>4.4271741905190842E-2</v>
      </c>
      <c r="C1010" s="119">
        <v>-14.696777323685756</v>
      </c>
      <c r="D1010" s="106">
        <f t="shared" ref="D1010:D1073" si="97">IF(C1010&lt;=0,0,C1010)</f>
        <v>0</v>
      </c>
      <c r="E1010" s="108">
        <f>_xlfn.NORM.INV(A1010,$B$104,$B$106)</f>
        <v>4.4271741905190842E-2</v>
      </c>
      <c r="F1010" s="122" t="b">
        <f t="shared" si="96"/>
        <v>1</v>
      </c>
      <c r="G1010" s="101"/>
      <c r="I1010" s="101"/>
    </row>
    <row r="1011" spans="1:9" x14ac:dyDescent="0.55000000000000004">
      <c r="A1011" s="104">
        <v>0.4807596244960386</v>
      </c>
      <c r="B1011" s="118">
        <v>0.19517528190599345</v>
      </c>
      <c r="C1011" s="119">
        <v>34.087353065072413</v>
      </c>
      <c r="D1011" s="106">
        <f t="shared" si="97"/>
        <v>34.087353065072413</v>
      </c>
      <c r="E1011" s="108">
        <f>_xlfn.NORM.INV(A1011,$B$104,$B$106)</f>
        <v>0.19517528190599345</v>
      </c>
      <c r="F1011" s="122" t="b">
        <f t="shared" ref="F1011:F1074" si="98">E1011=B1011</f>
        <v>1</v>
      </c>
      <c r="G1011" s="101"/>
      <c r="I1011" s="101"/>
    </row>
    <row r="1012" spans="1:9" x14ac:dyDescent="0.55000000000000004">
      <c r="A1012" s="104">
        <v>0.5566595906579842</v>
      </c>
      <c r="B1012" s="118">
        <v>0.21425053944749115</v>
      </c>
      <c r="C1012" s="119">
        <v>40.254006618054781</v>
      </c>
      <c r="D1012" s="106">
        <f t="shared" si="97"/>
        <v>40.254006618054781</v>
      </c>
      <c r="E1012" s="108">
        <f>_xlfn.NORM.INV(A1012,$B$104,$B$106)</f>
        <v>0.21425053944749115</v>
      </c>
      <c r="F1012" s="122" t="b">
        <f t="shared" si="98"/>
        <v>1</v>
      </c>
      <c r="G1012" s="101"/>
      <c r="I1012" s="101"/>
    </row>
    <row r="1013" spans="1:9" x14ac:dyDescent="0.55000000000000004">
      <c r="A1013" s="104">
        <v>0.25312870283355671</v>
      </c>
      <c r="B1013" s="118">
        <v>0.13353234655960855</v>
      </c>
      <c r="C1013" s="119">
        <v>14.159411046827932</v>
      </c>
      <c r="D1013" s="106">
        <f t="shared" si="97"/>
        <v>14.159411046827932</v>
      </c>
      <c r="E1013" s="108">
        <f>_xlfn.NORM.INV(A1013,$B$104,$B$106)</f>
        <v>0.13353234655960855</v>
      </c>
      <c r="F1013" s="122" t="b">
        <f t="shared" si="98"/>
        <v>1</v>
      </c>
      <c r="G1013" s="101"/>
      <c r="I1013" s="101"/>
    </row>
    <row r="1014" spans="1:9" x14ac:dyDescent="0.55000000000000004">
      <c r="A1014" s="104">
        <v>0.14739949116010953</v>
      </c>
      <c r="B1014" s="118">
        <v>9.5234802647637562E-2</v>
      </c>
      <c r="C1014" s="119">
        <v>1.7785724279270934</v>
      </c>
      <c r="D1014" s="106">
        <f t="shared" si="97"/>
        <v>1.7785724279270934</v>
      </c>
      <c r="E1014" s="108">
        <f>_xlfn.NORM.INV(A1014,$B$104,$B$106)</f>
        <v>9.5234802647637562E-2</v>
      </c>
      <c r="F1014" s="122" t="b">
        <f t="shared" si="98"/>
        <v>1</v>
      </c>
      <c r="G1014" s="101"/>
      <c r="I1014" s="101"/>
    </row>
    <row r="1015" spans="1:9" x14ac:dyDescent="0.55000000000000004">
      <c r="A1015" s="104">
        <v>0.41100871425294749</v>
      </c>
      <c r="B1015" s="118">
        <v>0.17750490448563563</v>
      </c>
      <c r="C1015" s="119">
        <v>28.374869473973629</v>
      </c>
      <c r="D1015" s="106">
        <f t="shared" si="97"/>
        <v>28.374869473973629</v>
      </c>
      <c r="E1015" s="108">
        <f>_xlfn.NORM.INV(A1015,$B$104,$B$106)</f>
        <v>0.17750490448563563</v>
      </c>
      <c r="F1015" s="122" t="b">
        <f t="shared" si="98"/>
        <v>1</v>
      </c>
      <c r="G1015" s="101"/>
      <c r="I1015" s="101"/>
    </row>
    <row r="1016" spans="1:9" x14ac:dyDescent="0.55000000000000004">
      <c r="A1016" s="104">
        <v>8.8869771937373887E-2</v>
      </c>
      <c r="B1016" s="118">
        <v>6.5225229813465763E-2</v>
      </c>
      <c r="C1016" s="119">
        <v>-7.9229290348310757</v>
      </c>
      <c r="D1016" s="106">
        <f t="shared" si="97"/>
        <v>0</v>
      </c>
      <c r="E1016" s="108">
        <f>_xlfn.NORM.INV(A1016,$B$104,$B$106)</f>
        <v>6.5225229813465763E-2</v>
      </c>
      <c r="F1016" s="122" t="b">
        <f t="shared" si="98"/>
        <v>1</v>
      </c>
      <c r="G1016" s="101"/>
      <c r="I1016" s="101"/>
    </row>
    <row r="1017" spans="1:9" x14ac:dyDescent="0.55000000000000004">
      <c r="A1017" s="104">
        <v>3.8305307728958349E-2</v>
      </c>
      <c r="B1017" s="118">
        <v>2.2930007797077989E-2</v>
      </c>
      <c r="C1017" s="119">
        <v>-21.596137931441195</v>
      </c>
      <c r="D1017" s="106">
        <f t="shared" si="97"/>
        <v>0</v>
      </c>
      <c r="E1017" s="108">
        <f>_xlfn.NORM.INV(A1017,$B$104,$B$106)</f>
        <v>2.2930007797077989E-2</v>
      </c>
      <c r="F1017" s="122" t="b">
        <f t="shared" si="98"/>
        <v>1</v>
      </c>
      <c r="G1017" s="101"/>
      <c r="I1017" s="101"/>
    </row>
    <row r="1018" spans="1:9" x14ac:dyDescent="0.55000000000000004">
      <c r="A1018" s="104">
        <v>9.1822514094771379E-2</v>
      </c>
      <c r="B1018" s="118">
        <v>6.7038462028921691E-2</v>
      </c>
      <c r="C1018" s="119">
        <v>-7.3367469159528307</v>
      </c>
      <c r="D1018" s="106">
        <f t="shared" si="97"/>
        <v>0</v>
      </c>
      <c r="E1018" s="108">
        <f>_xlfn.NORM.INV(A1018,$B$104,$B$106)</f>
        <v>6.7038462028921691E-2</v>
      </c>
      <c r="F1018" s="122" t="b">
        <f t="shared" si="98"/>
        <v>1</v>
      </c>
      <c r="G1018" s="101"/>
      <c r="I1018" s="101"/>
    </row>
    <row r="1019" spans="1:9" x14ac:dyDescent="0.55000000000000004">
      <c r="A1019" s="104">
        <v>0.23001241096739022</v>
      </c>
      <c r="B1019" s="118">
        <v>0.126119402306346</v>
      </c>
      <c r="C1019" s="119">
        <v>11.762952759541678</v>
      </c>
      <c r="D1019" s="106">
        <f t="shared" si="97"/>
        <v>11.762952759541678</v>
      </c>
      <c r="E1019" s="108">
        <f>_xlfn.NORM.INV(A1019,$B$104,$B$106)</f>
        <v>0.126119402306346</v>
      </c>
      <c r="F1019" s="122" t="b">
        <f t="shared" si="98"/>
        <v>1</v>
      </c>
      <c r="G1019" s="101"/>
      <c r="I1019" s="101"/>
    </row>
    <row r="1020" spans="1:9" x14ac:dyDescent="0.55000000000000004">
      <c r="A1020" s="104">
        <v>2.9601831831731595E-2</v>
      </c>
      <c r="B1020" s="118">
        <v>1.1332211289545341E-2</v>
      </c>
      <c r="C1020" s="119">
        <v>-25.345476197745274</v>
      </c>
      <c r="D1020" s="106">
        <f t="shared" si="97"/>
        <v>0</v>
      </c>
      <c r="E1020" s="108">
        <f>_xlfn.NORM.INV(A1020,$B$104,$B$106)</f>
        <v>1.1332211289545341E-2</v>
      </c>
      <c r="F1020" s="122" t="b">
        <f t="shared" si="98"/>
        <v>1</v>
      </c>
      <c r="G1020" s="101"/>
      <c r="I1020" s="101"/>
    </row>
    <row r="1021" spans="1:9" x14ac:dyDescent="0.55000000000000004">
      <c r="A1021" s="104">
        <v>0.94237520505485195</v>
      </c>
      <c r="B1021" s="118">
        <v>0.35750296973033541</v>
      </c>
      <c r="C1021" s="119">
        <v>86.564684534474694</v>
      </c>
      <c r="D1021" s="106">
        <f t="shared" si="97"/>
        <v>86.564684534474694</v>
      </c>
      <c r="E1021" s="108">
        <f>_xlfn.NORM.INV(A1021,$B$104,$B$106)</f>
        <v>0.35750296973033541</v>
      </c>
      <c r="F1021" s="122" t="b">
        <f t="shared" si="98"/>
        <v>1</v>
      </c>
      <c r="G1021" s="101"/>
      <c r="I1021" s="101"/>
    </row>
    <row r="1022" spans="1:9" x14ac:dyDescent="0.55000000000000004">
      <c r="A1022" s="104">
        <v>7.4238677452408419E-2</v>
      </c>
      <c r="B1022" s="118">
        <v>5.5506931012292954E-2</v>
      </c>
      <c r="C1022" s="119">
        <v>-11.064662859437208</v>
      </c>
      <c r="D1022" s="106">
        <f t="shared" si="97"/>
        <v>0</v>
      </c>
      <c r="E1022" s="108">
        <f>_xlfn.NORM.INV(A1022,$B$104,$B$106)</f>
        <v>5.5506931012292954E-2</v>
      </c>
      <c r="F1022" s="122" t="b">
        <f t="shared" si="98"/>
        <v>1</v>
      </c>
      <c r="G1022" s="101"/>
      <c r="I1022" s="101"/>
    </row>
    <row r="1023" spans="1:9" x14ac:dyDescent="0.55000000000000004">
      <c r="A1023" s="104">
        <v>0.97970742405894728</v>
      </c>
      <c r="B1023" s="118">
        <v>0.40477433695119341</v>
      </c>
      <c r="C1023" s="119">
        <v>101.84658277321012</v>
      </c>
      <c r="D1023" s="106">
        <f t="shared" si="97"/>
        <v>101.84658277321012</v>
      </c>
      <c r="E1023" s="108">
        <f>_xlfn.NORM.INV(A1023,$B$104,$B$106)</f>
        <v>0.40477433695119341</v>
      </c>
      <c r="F1023" s="122" t="b">
        <f t="shared" si="98"/>
        <v>1</v>
      </c>
      <c r="G1023" s="101"/>
      <c r="I1023" s="101"/>
    </row>
    <row r="1024" spans="1:9" x14ac:dyDescent="0.55000000000000004">
      <c r="A1024" s="104">
        <v>0.83840675199630632</v>
      </c>
      <c r="B1024" s="118">
        <v>0.29879308897185392</v>
      </c>
      <c r="C1024" s="119">
        <v>67.58494106381147</v>
      </c>
      <c r="D1024" s="106">
        <f t="shared" si="97"/>
        <v>67.58494106381147</v>
      </c>
      <c r="E1024" s="108">
        <f>_xlfn.NORM.INV(A1024,$B$104,$B$106)</f>
        <v>0.29879308897185392</v>
      </c>
      <c r="F1024" s="122" t="b">
        <f t="shared" si="98"/>
        <v>1</v>
      </c>
      <c r="G1024" s="101"/>
      <c r="I1024" s="101"/>
    </row>
    <row r="1025" spans="1:9" x14ac:dyDescent="0.55000000000000004">
      <c r="A1025" s="104">
        <v>0.79350396322066608</v>
      </c>
      <c r="B1025" s="118">
        <v>0.28186395877689119</v>
      </c>
      <c r="C1025" s="119">
        <v>62.112088042636927</v>
      </c>
      <c r="D1025" s="106">
        <f t="shared" si="97"/>
        <v>62.112088042636927</v>
      </c>
      <c r="E1025" s="108">
        <f>_xlfn.NORM.INV(A1025,$B$104,$B$106)</f>
        <v>0.28186395877689119</v>
      </c>
      <c r="F1025" s="122" t="b">
        <f t="shared" si="98"/>
        <v>1</v>
      </c>
      <c r="G1025" s="101"/>
      <c r="I1025" s="101"/>
    </row>
    <row r="1026" spans="1:9" x14ac:dyDescent="0.55000000000000004">
      <c r="A1026" s="104">
        <v>0.25735724085446121</v>
      </c>
      <c r="B1026" s="118">
        <v>0.13484855955134456</v>
      </c>
      <c r="C1026" s="119">
        <v>14.584916679153622</v>
      </c>
      <c r="D1026" s="106">
        <f t="shared" si="97"/>
        <v>14.584916679153622</v>
      </c>
      <c r="E1026" s="108">
        <f>_xlfn.NORM.INV(A1026,$B$104,$B$106)</f>
        <v>0.13484855955134456</v>
      </c>
      <c r="F1026" s="122" t="b">
        <f t="shared" si="98"/>
        <v>1</v>
      </c>
      <c r="G1026" s="101"/>
      <c r="I1026" s="101"/>
    </row>
    <row r="1027" spans="1:9" x14ac:dyDescent="0.55000000000000004">
      <c r="A1027" s="104">
        <v>0.60840275995821458</v>
      </c>
      <c r="B1027" s="118">
        <v>0.22751584854757514</v>
      </c>
      <c r="C1027" s="119">
        <v>44.542418730734418</v>
      </c>
      <c r="D1027" s="106">
        <f t="shared" si="97"/>
        <v>44.542418730734418</v>
      </c>
      <c r="E1027" s="108">
        <f>_xlfn.NORM.INV(A1027,$B$104,$B$106)</f>
        <v>0.22751584854757514</v>
      </c>
      <c r="F1027" s="122" t="b">
        <f t="shared" si="98"/>
        <v>1</v>
      </c>
      <c r="G1027" s="101"/>
      <c r="I1027" s="101"/>
    </row>
    <row r="1028" spans="1:9" x14ac:dyDescent="0.55000000000000004">
      <c r="A1028" s="104">
        <v>0.64456581664271151</v>
      </c>
      <c r="B1028" s="118">
        <v>0.23706900975502981</v>
      </c>
      <c r="C1028" s="119">
        <v>47.630766836861113</v>
      </c>
      <c r="D1028" s="106">
        <f t="shared" si="97"/>
        <v>47.630766836861113</v>
      </c>
      <c r="E1028" s="108">
        <f>_xlfn.NORM.INV(A1028,$B$104,$B$106)</f>
        <v>0.23706900975502981</v>
      </c>
      <c r="F1028" s="122" t="b">
        <f t="shared" si="98"/>
        <v>1</v>
      </c>
      <c r="G1028" s="101"/>
      <c r="I1028" s="101"/>
    </row>
    <row r="1029" spans="1:9" x14ac:dyDescent="0.55000000000000004">
      <c r="A1029" s="104">
        <v>0.99655781564614898</v>
      </c>
      <c r="B1029" s="118">
        <v>0.4702386486870751</v>
      </c>
      <c r="C1029" s="119">
        <v>123.00990021106864</v>
      </c>
      <c r="D1029" s="106">
        <f t="shared" si="97"/>
        <v>123.00990021106864</v>
      </c>
      <c r="E1029" s="108">
        <f>_xlfn.NORM.INV(A1029,$B$104,$B$106)</f>
        <v>0.4702386486870751</v>
      </c>
      <c r="F1029" s="122" t="b">
        <f t="shared" si="98"/>
        <v>1</v>
      </c>
      <c r="G1029" s="101"/>
      <c r="I1029" s="101"/>
    </row>
    <row r="1030" spans="1:9" x14ac:dyDescent="0.55000000000000004">
      <c r="A1030" s="104">
        <v>0.11552912787318814</v>
      </c>
      <c r="B1030" s="118">
        <v>8.0236271881080609E-2</v>
      </c>
      <c r="C1030" s="119">
        <v>-3.0701559753404806</v>
      </c>
      <c r="D1030" s="106">
        <f t="shared" si="97"/>
        <v>0</v>
      </c>
      <c r="E1030" s="108">
        <f>_xlfn.NORM.INV(A1030,$B$104,$B$106)</f>
        <v>8.0236271881080609E-2</v>
      </c>
      <c r="F1030" s="122" t="b">
        <f t="shared" si="98"/>
        <v>1</v>
      </c>
      <c r="G1030" s="101"/>
      <c r="I1030" s="101"/>
    </row>
    <row r="1031" spans="1:9" x14ac:dyDescent="0.55000000000000004">
      <c r="A1031" s="104">
        <v>0.80459433423985716</v>
      </c>
      <c r="B1031" s="118">
        <v>0.28581469382894431</v>
      </c>
      <c r="C1031" s="119">
        <v>63.38928255980845</v>
      </c>
      <c r="D1031" s="106">
        <f t="shared" si="97"/>
        <v>63.38928255980845</v>
      </c>
      <c r="E1031" s="108">
        <f>_xlfn.NORM.INV(A1031,$B$104,$B$106)</f>
        <v>0.28581469382894431</v>
      </c>
      <c r="F1031" s="122" t="b">
        <f t="shared" si="98"/>
        <v>1</v>
      </c>
      <c r="G1031" s="101"/>
      <c r="I1031" s="101"/>
    </row>
    <row r="1032" spans="1:9" x14ac:dyDescent="0.55000000000000004">
      <c r="A1032" s="104">
        <v>0.14326548053924226</v>
      </c>
      <c r="B1032" s="118">
        <v>9.3423737713143079E-2</v>
      </c>
      <c r="C1032" s="119">
        <v>1.193090948126045</v>
      </c>
      <c r="D1032" s="106">
        <f t="shared" si="97"/>
        <v>1.193090948126045</v>
      </c>
      <c r="E1032" s="108">
        <f>_xlfn.NORM.INV(A1032,$B$104,$B$106)</f>
        <v>9.3423737713143079E-2</v>
      </c>
      <c r="F1032" s="122" t="b">
        <f t="shared" si="98"/>
        <v>1</v>
      </c>
      <c r="G1032" s="101"/>
      <c r="I1032" s="101"/>
    </row>
    <row r="1033" spans="1:9" x14ac:dyDescent="0.55000000000000004">
      <c r="A1033" s="104">
        <v>0.36056022363269558</v>
      </c>
      <c r="B1033" s="118">
        <v>0.16430382585399375</v>
      </c>
      <c r="C1033" s="119">
        <v>24.107221801594019</v>
      </c>
      <c r="D1033" s="106">
        <f t="shared" si="97"/>
        <v>24.107221801594019</v>
      </c>
      <c r="E1033" s="108">
        <f>_xlfn.NORM.INV(A1033,$B$104,$B$106)</f>
        <v>0.16430382585399375</v>
      </c>
      <c r="F1033" s="122" t="b">
        <f t="shared" si="98"/>
        <v>1</v>
      </c>
      <c r="G1033" s="101"/>
      <c r="I1033" s="101"/>
    </row>
    <row r="1034" spans="1:9" x14ac:dyDescent="0.55000000000000004">
      <c r="A1034" s="104">
        <v>0.98685368361992221</v>
      </c>
      <c r="B1034" s="118">
        <v>0.42218620059472123</v>
      </c>
      <c r="C1034" s="119">
        <v>107.47549397232859</v>
      </c>
      <c r="D1034" s="106">
        <f t="shared" si="97"/>
        <v>107.47549397232859</v>
      </c>
      <c r="E1034" s="108">
        <f>_xlfn.NORM.INV(A1034,$B$104,$B$106)</f>
        <v>0.42218620059472123</v>
      </c>
      <c r="F1034" s="122" t="b">
        <f t="shared" si="98"/>
        <v>1</v>
      </c>
      <c r="G1034" s="101"/>
      <c r="I1034" s="101"/>
    </row>
    <row r="1035" spans="1:9" x14ac:dyDescent="0.55000000000000004">
      <c r="A1035" s="104">
        <v>0.15887586342207072</v>
      </c>
      <c r="B1035" s="118">
        <v>0.10009113045209708</v>
      </c>
      <c r="C1035" s="119">
        <v>3.3485271739989582</v>
      </c>
      <c r="D1035" s="106">
        <f t="shared" si="97"/>
        <v>3.3485271739989582</v>
      </c>
      <c r="E1035" s="108">
        <f>_xlfn.NORM.INV(A1035,$B$104,$B$106)</f>
        <v>0.10009113045209708</v>
      </c>
      <c r="F1035" s="122" t="b">
        <f t="shared" si="98"/>
        <v>1</v>
      </c>
      <c r="G1035" s="101"/>
      <c r="I1035" s="101"/>
    </row>
    <row r="1036" spans="1:9" x14ac:dyDescent="0.55000000000000004">
      <c r="A1036" s="104">
        <v>0.88472135680240904</v>
      </c>
      <c r="B1036" s="118">
        <v>0.31989245458400145</v>
      </c>
      <c r="C1036" s="119">
        <v>74.405948729619766</v>
      </c>
      <c r="D1036" s="106">
        <f t="shared" si="97"/>
        <v>74.405948729619766</v>
      </c>
      <c r="E1036" s="108">
        <f>_xlfn.NORM.INV(A1036,$B$104,$B$106)</f>
        <v>0.31989245458400145</v>
      </c>
      <c r="F1036" s="122" t="b">
        <f t="shared" si="98"/>
        <v>1</v>
      </c>
      <c r="G1036" s="101"/>
      <c r="I1036" s="101"/>
    </row>
    <row r="1037" spans="1:9" x14ac:dyDescent="0.55000000000000004">
      <c r="A1037" s="104">
        <v>0.37266066624711125</v>
      </c>
      <c r="B1037" s="118">
        <v>0.16751853187464616</v>
      </c>
      <c r="C1037" s="119">
        <v>25.146472687770714</v>
      </c>
      <c r="D1037" s="106">
        <f t="shared" si="97"/>
        <v>25.146472687770714</v>
      </c>
      <c r="E1037" s="108">
        <f>_xlfn.NORM.INV(A1037,$B$104,$B$106)</f>
        <v>0.16751853187464616</v>
      </c>
      <c r="F1037" s="122" t="b">
        <f t="shared" si="98"/>
        <v>1</v>
      </c>
      <c r="G1037" s="101"/>
      <c r="I1037" s="101"/>
    </row>
    <row r="1038" spans="1:9" x14ac:dyDescent="0.55000000000000004">
      <c r="A1038" s="104">
        <v>0.85326301610270039</v>
      </c>
      <c r="B1038" s="118">
        <v>0.30505311701413501</v>
      </c>
      <c r="C1038" s="119">
        <v>69.608684338822101</v>
      </c>
      <c r="D1038" s="106">
        <f t="shared" si="97"/>
        <v>69.608684338822101</v>
      </c>
      <c r="E1038" s="108">
        <f>_xlfn.NORM.INV(A1038,$B$104,$B$106)</f>
        <v>0.30505311701413501</v>
      </c>
      <c r="F1038" s="122" t="b">
        <f t="shared" si="98"/>
        <v>1</v>
      </c>
      <c r="G1038" s="101"/>
      <c r="I1038" s="101"/>
    </row>
    <row r="1039" spans="1:9" x14ac:dyDescent="0.55000000000000004">
      <c r="A1039" s="104">
        <v>0.71601388105678776</v>
      </c>
      <c r="B1039" s="118">
        <v>0.25710404289981231</v>
      </c>
      <c r="C1039" s="119">
        <v>54.107696862975551</v>
      </c>
      <c r="D1039" s="106">
        <f t="shared" si="97"/>
        <v>54.107696862975551</v>
      </c>
      <c r="E1039" s="108">
        <f>_xlfn.NORM.INV(A1039,$B$104,$B$106)</f>
        <v>0.25710404289981231</v>
      </c>
      <c r="F1039" s="122" t="b">
        <f t="shared" si="98"/>
        <v>1</v>
      </c>
      <c r="G1039" s="101"/>
      <c r="I1039" s="101"/>
    </row>
    <row r="1040" spans="1:9" x14ac:dyDescent="0.55000000000000004">
      <c r="A1040" s="104">
        <v>0.52064053296988078</v>
      </c>
      <c r="B1040" s="118">
        <v>0.20517612476130731</v>
      </c>
      <c r="C1040" s="119">
        <v>37.320427795118604</v>
      </c>
      <c r="D1040" s="106">
        <f t="shared" si="97"/>
        <v>37.320427795118604</v>
      </c>
      <c r="E1040" s="108">
        <f>_xlfn.NORM.INV(A1040,$B$104,$B$106)</f>
        <v>0.20517612476130731</v>
      </c>
      <c r="F1040" s="122" t="b">
        <f t="shared" si="98"/>
        <v>1</v>
      </c>
      <c r="G1040" s="101"/>
      <c r="I1040" s="101"/>
    </row>
    <row r="1041" spans="1:9" x14ac:dyDescent="0.55000000000000004">
      <c r="A1041" s="104">
        <v>0.74547687577532373</v>
      </c>
      <c r="B1041" s="118">
        <v>0.26603235065096681</v>
      </c>
      <c r="C1041" s="119">
        <v>56.994042203058129</v>
      </c>
      <c r="D1041" s="106">
        <f t="shared" si="97"/>
        <v>56.994042203058129</v>
      </c>
      <c r="E1041" s="108">
        <f>_xlfn.NORM.INV(A1041,$B$104,$B$106)</f>
        <v>0.26603235065096681</v>
      </c>
      <c r="F1041" s="122" t="b">
        <f t="shared" si="98"/>
        <v>1</v>
      </c>
      <c r="G1041" s="101"/>
      <c r="I1041" s="101"/>
    </row>
    <row r="1042" spans="1:9" x14ac:dyDescent="0.55000000000000004">
      <c r="A1042" s="104">
        <v>0.69975586800683254</v>
      </c>
      <c r="B1042" s="118">
        <v>0.25236984929679301</v>
      </c>
      <c r="C1042" s="119">
        <v>52.577225689044916</v>
      </c>
      <c r="D1042" s="106">
        <f t="shared" si="97"/>
        <v>52.577225689044916</v>
      </c>
      <c r="E1042" s="108">
        <f>_xlfn.NORM.INV(A1042,$B$104,$B$106)</f>
        <v>0.25236984929679301</v>
      </c>
      <c r="F1042" s="122" t="b">
        <f t="shared" si="98"/>
        <v>1</v>
      </c>
      <c r="G1042" s="101"/>
      <c r="I1042" s="101"/>
    </row>
    <row r="1043" spans="1:9" x14ac:dyDescent="0.55000000000000004">
      <c r="A1043" s="104">
        <v>0.99201449168909817</v>
      </c>
      <c r="B1043" s="118">
        <v>0.44095772031573649</v>
      </c>
      <c r="C1043" s="119">
        <v>113.54395509431606</v>
      </c>
      <c r="D1043" s="106">
        <f t="shared" si="97"/>
        <v>113.54395509431606</v>
      </c>
      <c r="E1043" s="108">
        <f>_xlfn.NORM.INV(A1043,$B$104,$B$106)</f>
        <v>0.44095772031573649</v>
      </c>
      <c r="F1043" s="122" t="b">
        <f t="shared" si="98"/>
        <v>1</v>
      </c>
      <c r="G1043" s="101"/>
      <c r="I1043" s="101"/>
    </row>
    <row r="1044" spans="1:9" x14ac:dyDescent="0.55000000000000004">
      <c r="A1044" s="104">
        <v>0.33203194687046289</v>
      </c>
      <c r="B1044" s="118">
        <v>0.15656907583837934</v>
      </c>
      <c r="C1044" s="119">
        <v>21.606730074997181</v>
      </c>
      <c r="D1044" s="106">
        <f t="shared" si="97"/>
        <v>21.606730074997181</v>
      </c>
      <c r="E1044" s="108">
        <f>_xlfn.NORM.INV(A1044,$B$104,$B$106)</f>
        <v>0.15656907583837934</v>
      </c>
      <c r="F1044" s="122" t="b">
        <f t="shared" si="98"/>
        <v>1</v>
      </c>
      <c r="G1044" s="101"/>
      <c r="I1044" s="101"/>
    </row>
    <row r="1045" spans="1:9" x14ac:dyDescent="0.55000000000000004">
      <c r="A1045" s="104">
        <v>0.41986675391811434</v>
      </c>
      <c r="B1045" s="118">
        <v>0.17977656338354531</v>
      </c>
      <c r="C1045" s="119">
        <v>29.109251873974436</v>
      </c>
      <c r="D1045" s="106">
        <f t="shared" si="97"/>
        <v>29.109251873974436</v>
      </c>
      <c r="E1045" s="108">
        <f>_xlfn.NORM.INV(A1045,$B$104,$B$106)</f>
        <v>0.17977656338354531</v>
      </c>
      <c r="F1045" s="122" t="b">
        <f t="shared" si="98"/>
        <v>1</v>
      </c>
      <c r="G1045" s="101"/>
      <c r="I1045" s="101"/>
    </row>
    <row r="1046" spans="1:9" x14ac:dyDescent="0.55000000000000004">
      <c r="A1046" s="104">
        <v>0.29722322740318496</v>
      </c>
      <c r="B1046" s="118">
        <v>0.14675963457717253</v>
      </c>
      <c r="C1046" s="119">
        <v>18.435531695389702</v>
      </c>
      <c r="D1046" s="106">
        <f t="shared" si="97"/>
        <v>18.435531695389702</v>
      </c>
      <c r="E1046" s="108">
        <f>_xlfn.NORM.INV(A1046,$B$104,$B$106)</f>
        <v>0.14675963457717253</v>
      </c>
      <c r="F1046" s="122" t="b">
        <f t="shared" si="98"/>
        <v>1</v>
      </c>
      <c r="G1046" s="101"/>
      <c r="I1046" s="101"/>
    </row>
    <row r="1047" spans="1:9" x14ac:dyDescent="0.55000000000000004">
      <c r="A1047" s="104">
        <v>2.2713847241523588E-2</v>
      </c>
      <c r="B1047" s="118">
        <v>0</v>
      </c>
      <c r="C1047" s="119">
        <v>-29.008956014979496</v>
      </c>
      <c r="D1047" s="106">
        <f t="shared" si="97"/>
        <v>0</v>
      </c>
      <c r="E1047" s="108">
        <f>_xlfn.NORM.INV(A1047,$B$104,$B$106)</f>
        <v>-6.7250354643361154E-5</v>
      </c>
      <c r="F1047" s="122" t="b">
        <f t="shared" si="98"/>
        <v>0</v>
      </c>
      <c r="G1047" s="101"/>
      <c r="I1047" s="101"/>
    </row>
    <row r="1048" spans="1:9" x14ac:dyDescent="0.55000000000000004">
      <c r="A1048" s="104">
        <v>4.180669472193288E-2</v>
      </c>
      <c r="B1048" s="118">
        <v>2.6990548154031929E-2</v>
      </c>
      <c r="C1048" s="119">
        <v>-20.283445530577691</v>
      </c>
      <c r="D1048" s="106">
        <f t="shared" si="97"/>
        <v>0</v>
      </c>
      <c r="E1048" s="108">
        <f>_xlfn.NORM.INV(A1048,$B$104,$B$106)</f>
        <v>2.6990548154031929E-2</v>
      </c>
      <c r="F1048" s="122" t="b">
        <f t="shared" si="98"/>
        <v>1</v>
      </c>
      <c r="G1048" s="101"/>
      <c r="I1048" s="101"/>
    </row>
    <row r="1049" spans="1:9" x14ac:dyDescent="0.55000000000000004">
      <c r="A1049" s="104">
        <v>0.20153088002948505</v>
      </c>
      <c r="B1049" s="118">
        <v>0.11638344216519372</v>
      </c>
      <c r="C1049" s="119">
        <v>8.6155093729703704</v>
      </c>
      <c r="D1049" s="106">
        <f t="shared" si="97"/>
        <v>8.6155093729703704</v>
      </c>
      <c r="E1049" s="108">
        <f>_xlfn.NORM.INV(A1049,$B$104,$B$106)</f>
        <v>0.11638344216519372</v>
      </c>
      <c r="F1049" s="122" t="b">
        <f t="shared" si="98"/>
        <v>1</v>
      </c>
      <c r="G1049" s="101"/>
      <c r="I1049" s="101"/>
    </row>
    <row r="1050" spans="1:9" x14ac:dyDescent="0.55000000000000004">
      <c r="A1050" s="104">
        <v>0.74961187198989987</v>
      </c>
      <c r="B1050" s="118">
        <v>0.26732688662317639</v>
      </c>
      <c r="C1050" s="119">
        <v>57.412540083630553</v>
      </c>
      <c r="D1050" s="106">
        <f t="shared" si="97"/>
        <v>57.412540083630553</v>
      </c>
      <c r="E1050" s="108">
        <f>_xlfn.NORM.INV(A1050,$B$104,$B$106)</f>
        <v>0.26732688662317639</v>
      </c>
      <c r="F1050" s="122" t="b">
        <f t="shared" si="98"/>
        <v>1</v>
      </c>
      <c r="G1050" s="101"/>
      <c r="I1050" s="101"/>
    </row>
    <row r="1051" spans="1:9" x14ac:dyDescent="0.55000000000000004">
      <c r="A1051" s="104">
        <v>0.62196869386017395</v>
      </c>
      <c r="B1051" s="118">
        <v>0.23106553921527892</v>
      </c>
      <c r="C1051" s="119">
        <v>45.689963529034699</v>
      </c>
      <c r="D1051" s="106">
        <f t="shared" si="97"/>
        <v>45.689963529034699</v>
      </c>
      <c r="E1051" s="108">
        <f>_xlfn.NORM.INV(A1051,$B$104,$B$106)</f>
        <v>0.23106553921527892</v>
      </c>
      <c r="F1051" s="122" t="b">
        <f t="shared" si="98"/>
        <v>1</v>
      </c>
      <c r="G1051" s="101"/>
      <c r="I1051" s="101"/>
    </row>
    <row r="1052" spans="1:9" x14ac:dyDescent="0.55000000000000004">
      <c r="A1052" s="104">
        <v>0.25790987489723871</v>
      </c>
      <c r="B1052" s="118">
        <v>0.13501974162767941</v>
      </c>
      <c r="C1052" s="119">
        <v>14.640256459334346</v>
      </c>
      <c r="D1052" s="106">
        <f t="shared" si="97"/>
        <v>14.640256459334346</v>
      </c>
      <c r="E1052" s="108">
        <f>_xlfn.NORM.INV(A1052,$B$104,$B$106)</f>
        <v>0.13501974162767941</v>
      </c>
      <c r="F1052" s="122" t="b">
        <f t="shared" si="98"/>
        <v>1</v>
      </c>
      <c r="G1052" s="101"/>
      <c r="I1052" s="101"/>
    </row>
    <row r="1053" spans="1:9" x14ac:dyDescent="0.55000000000000004">
      <c r="A1053" s="104">
        <v>0.1918847732320923</v>
      </c>
      <c r="B1053" s="118">
        <v>0.11290281919568229</v>
      </c>
      <c r="C1053" s="119">
        <v>7.4902927956929304</v>
      </c>
      <c r="D1053" s="106">
        <f t="shared" si="97"/>
        <v>7.4902927956929304</v>
      </c>
      <c r="E1053" s="108">
        <f>_xlfn.NORM.INV(A1053,$B$104,$B$106)</f>
        <v>0.11290281919568229</v>
      </c>
      <c r="F1053" s="122" t="b">
        <f t="shared" si="98"/>
        <v>1</v>
      </c>
      <c r="G1053" s="101"/>
      <c r="I1053" s="101"/>
    </row>
    <row r="1054" spans="1:9" x14ac:dyDescent="0.55000000000000004">
      <c r="A1054" s="104">
        <v>0.94279095951053238</v>
      </c>
      <c r="B1054" s="118">
        <v>0.35786424981184667</v>
      </c>
      <c r="C1054" s="119">
        <v>86.681479240571164</v>
      </c>
      <c r="D1054" s="106">
        <f t="shared" si="97"/>
        <v>86.681479240571164</v>
      </c>
      <c r="E1054" s="108">
        <f>_xlfn.NORM.INV(A1054,$B$104,$B$106)</f>
        <v>0.35786424981184667</v>
      </c>
      <c r="F1054" s="122" t="b">
        <f t="shared" si="98"/>
        <v>1</v>
      </c>
      <c r="G1054" s="101"/>
      <c r="I1054" s="101"/>
    </row>
    <row r="1055" spans="1:9" x14ac:dyDescent="0.55000000000000004">
      <c r="A1055" s="104">
        <v>0.791845497911148</v>
      </c>
      <c r="B1055" s="118">
        <v>0.28128413853891243</v>
      </c>
      <c r="C1055" s="119">
        <v>61.924643625551369</v>
      </c>
      <c r="D1055" s="106">
        <f t="shared" si="97"/>
        <v>61.924643625551369</v>
      </c>
      <c r="E1055" s="108">
        <f>_xlfn.NORM.INV(A1055,$B$104,$B$106)</f>
        <v>0.28128413853891243</v>
      </c>
      <c r="F1055" s="122" t="b">
        <f t="shared" si="98"/>
        <v>1</v>
      </c>
      <c r="G1055" s="101"/>
      <c r="I1055" s="101"/>
    </row>
    <row r="1056" spans="1:9" x14ac:dyDescent="0.55000000000000004">
      <c r="A1056" s="104">
        <v>0.79995735818400748</v>
      </c>
      <c r="B1056" s="118">
        <v>0.28414689304196633</v>
      </c>
      <c r="C1056" s="119">
        <v>62.850115545873734</v>
      </c>
      <c r="D1056" s="106">
        <f t="shared" si="97"/>
        <v>62.850115545873734</v>
      </c>
      <c r="E1056" s="108">
        <f>_xlfn.NORM.INV(A1056,$B$104,$B$106)</f>
        <v>0.28414689304196633</v>
      </c>
      <c r="F1056" s="122" t="b">
        <f t="shared" si="98"/>
        <v>1</v>
      </c>
      <c r="G1056" s="101"/>
      <c r="I1056" s="101"/>
    </row>
    <row r="1057" spans="1:9" x14ac:dyDescent="0.55000000000000004">
      <c r="A1057" s="104">
        <v>0.77033665535376816</v>
      </c>
      <c r="B1057" s="118">
        <v>0.2739956006144928</v>
      </c>
      <c r="C1057" s="119">
        <v>59.568403444264661</v>
      </c>
      <c r="D1057" s="106">
        <f t="shared" si="97"/>
        <v>59.568403444264661</v>
      </c>
      <c r="E1057" s="108">
        <f>_xlfn.NORM.INV(A1057,$B$104,$B$106)</f>
        <v>0.2739956006144928</v>
      </c>
      <c r="F1057" s="122" t="b">
        <f t="shared" si="98"/>
        <v>1</v>
      </c>
      <c r="G1057" s="101"/>
      <c r="I1057" s="101"/>
    </row>
    <row r="1058" spans="1:9" x14ac:dyDescent="0.55000000000000004">
      <c r="A1058" s="104">
        <v>0.63566419204743319</v>
      </c>
      <c r="B1058" s="118">
        <v>0.2346893119516108</v>
      </c>
      <c r="C1058" s="119">
        <v>46.861457595161312</v>
      </c>
      <c r="D1058" s="106">
        <f t="shared" si="97"/>
        <v>46.861457595161312</v>
      </c>
      <c r="E1058" s="108">
        <f>_xlfn.NORM.INV(A1058,$B$104,$B$106)</f>
        <v>0.2346893119516108</v>
      </c>
      <c r="F1058" s="122" t="b">
        <f t="shared" si="98"/>
        <v>1</v>
      </c>
      <c r="G1058" s="101"/>
      <c r="I1058" s="101"/>
    </row>
    <row r="1059" spans="1:9" x14ac:dyDescent="0.55000000000000004">
      <c r="A1059" s="104">
        <v>9.8360552873299589E-2</v>
      </c>
      <c r="B1059" s="118">
        <v>7.0905025906206676E-2</v>
      </c>
      <c r="C1059" s="119">
        <v>-6.0867632751122605</v>
      </c>
      <c r="D1059" s="106">
        <f t="shared" si="97"/>
        <v>0</v>
      </c>
      <c r="E1059" s="108">
        <f>_xlfn.NORM.INV(A1059,$B$104,$B$106)</f>
        <v>7.0905025906206676E-2</v>
      </c>
      <c r="F1059" s="122" t="b">
        <f t="shared" si="98"/>
        <v>1</v>
      </c>
      <c r="G1059" s="101"/>
      <c r="I1059" s="101"/>
    </row>
    <row r="1060" spans="1:9" x14ac:dyDescent="0.55000000000000004">
      <c r="A1060" s="104">
        <v>0.18655143568459642</v>
      </c>
      <c r="B1060" s="118">
        <v>0.11093237345372058</v>
      </c>
      <c r="C1060" s="119">
        <v>6.8532866525678431</v>
      </c>
      <c r="D1060" s="106">
        <f t="shared" si="97"/>
        <v>6.8532866525678431</v>
      </c>
      <c r="E1060" s="108">
        <f>_xlfn.NORM.INV(A1060,$B$104,$B$106)</f>
        <v>0.11093237345372058</v>
      </c>
      <c r="F1060" s="122" t="b">
        <f t="shared" si="98"/>
        <v>1</v>
      </c>
      <c r="G1060" s="101"/>
      <c r="I1060" s="101"/>
    </row>
    <row r="1061" spans="1:9" x14ac:dyDescent="0.55000000000000004">
      <c r="A1061" s="104">
        <v>0.15290569984304692</v>
      </c>
      <c r="B1061" s="118">
        <v>9.7594945083499141E-2</v>
      </c>
      <c r="C1061" s="119">
        <v>2.5415598059998707</v>
      </c>
      <c r="D1061" s="106">
        <f t="shared" si="97"/>
        <v>2.5415598059998707</v>
      </c>
      <c r="E1061" s="108">
        <f>_xlfn.NORM.INV(A1061,$B$104,$B$106)</f>
        <v>9.7594945083499141E-2</v>
      </c>
      <c r="F1061" s="122" t="b">
        <f t="shared" si="98"/>
        <v>1</v>
      </c>
      <c r="G1061" s="101"/>
      <c r="I1061" s="101"/>
    </row>
    <row r="1062" spans="1:9" x14ac:dyDescent="0.55000000000000004">
      <c r="A1062" s="104">
        <v>0.71367562987893129</v>
      </c>
      <c r="B1062" s="118">
        <v>0.25641548673298226</v>
      </c>
      <c r="C1062" s="119">
        <v>53.885100270328095</v>
      </c>
      <c r="D1062" s="106">
        <f t="shared" si="97"/>
        <v>53.885100270328095</v>
      </c>
      <c r="E1062" s="108">
        <f>_xlfn.NORM.INV(A1062,$B$104,$B$106)</f>
        <v>0.25641548673298226</v>
      </c>
      <c r="F1062" s="122" t="b">
        <f t="shared" si="98"/>
        <v>1</v>
      </c>
      <c r="G1062" s="101"/>
      <c r="I1062" s="101"/>
    </row>
    <row r="1063" spans="1:9" x14ac:dyDescent="0.55000000000000004">
      <c r="A1063" s="104">
        <v>0.76807415095411924</v>
      </c>
      <c r="B1063" s="118">
        <v>0.27325192492550288</v>
      </c>
      <c r="C1063" s="119">
        <v>59.327987800082703</v>
      </c>
      <c r="D1063" s="106">
        <f t="shared" si="97"/>
        <v>59.327987800082703</v>
      </c>
      <c r="E1063" s="108">
        <f>_xlfn.NORM.INV(A1063,$B$104,$B$106)</f>
        <v>0.27325192492550288</v>
      </c>
      <c r="F1063" s="122" t="b">
        <f t="shared" si="98"/>
        <v>1</v>
      </c>
      <c r="G1063" s="101"/>
      <c r="I1063" s="101"/>
    </row>
    <row r="1064" spans="1:9" x14ac:dyDescent="0.55000000000000004">
      <c r="A1064" s="104">
        <v>0.40401598941562122</v>
      </c>
      <c r="B1064" s="118">
        <v>0.17570343129437629</v>
      </c>
      <c r="C1064" s="119">
        <v>27.792488815085303</v>
      </c>
      <c r="D1064" s="106">
        <f t="shared" si="97"/>
        <v>27.792488815085303</v>
      </c>
      <c r="E1064" s="108">
        <f>_xlfn.NORM.INV(A1064,$B$104,$B$106)</f>
        <v>0.17570343129437629</v>
      </c>
      <c r="F1064" s="122" t="b">
        <f t="shared" si="98"/>
        <v>1</v>
      </c>
      <c r="G1064" s="101"/>
      <c r="I1064" s="101"/>
    </row>
    <row r="1065" spans="1:9" x14ac:dyDescent="0.55000000000000004">
      <c r="A1065" s="104">
        <v>5.6531178174820118E-3</v>
      </c>
      <c r="B1065" s="118">
        <v>0</v>
      </c>
      <c r="C1065" s="119">
        <v>-29.008956014979496</v>
      </c>
      <c r="D1065" s="106">
        <f t="shared" si="97"/>
        <v>0</v>
      </c>
      <c r="E1065" s="108">
        <f>_xlfn.NORM.INV(A1065,$B$104,$B$106)</f>
        <v>-5.3308864577396142E-2</v>
      </c>
      <c r="F1065" s="122" t="b">
        <f t="shared" si="98"/>
        <v>0</v>
      </c>
      <c r="G1065" s="101"/>
      <c r="I1065" s="101"/>
    </row>
    <row r="1066" spans="1:9" x14ac:dyDescent="0.55000000000000004">
      <c r="A1066" s="104">
        <v>0.68632986496877213</v>
      </c>
      <c r="B1066" s="118">
        <v>0.24854738327847684</v>
      </c>
      <c r="C1066" s="119">
        <v>51.341498013980818</v>
      </c>
      <c r="D1066" s="106">
        <f t="shared" si="97"/>
        <v>51.341498013980818</v>
      </c>
      <c r="E1066" s="108">
        <f>_xlfn.NORM.INV(A1066,$B$104,$B$106)</f>
        <v>0.24854738327847684</v>
      </c>
      <c r="F1066" s="122" t="b">
        <f t="shared" si="98"/>
        <v>1</v>
      </c>
      <c r="G1066" s="101"/>
      <c r="I1066" s="101"/>
    </row>
    <row r="1067" spans="1:9" x14ac:dyDescent="0.55000000000000004">
      <c r="A1067" s="104">
        <v>0.19530725592793607</v>
      </c>
      <c r="B1067" s="118">
        <v>0.11414965238855863</v>
      </c>
      <c r="C1067" s="119">
        <v>7.8933693110217771</v>
      </c>
      <c r="D1067" s="106">
        <f t="shared" si="97"/>
        <v>7.8933693110217771</v>
      </c>
      <c r="E1067" s="108">
        <f>_xlfn.NORM.INV(A1067,$B$104,$B$106)</f>
        <v>0.11414965238855863</v>
      </c>
      <c r="F1067" s="122" t="b">
        <f t="shared" si="98"/>
        <v>1</v>
      </c>
      <c r="G1067" s="101"/>
      <c r="I1067" s="101"/>
    </row>
    <row r="1068" spans="1:9" x14ac:dyDescent="0.55000000000000004">
      <c r="A1068" s="104">
        <v>1.8219189831696458E-2</v>
      </c>
      <c r="B1068" s="118">
        <v>0</v>
      </c>
      <c r="C1068" s="119">
        <v>-29.008956014979496</v>
      </c>
      <c r="D1068" s="106">
        <f t="shared" si="97"/>
        <v>0</v>
      </c>
      <c r="E1068" s="108">
        <f>_xlfn.NORM.INV(A1068,$B$104,$B$106)</f>
        <v>-9.2001520715375429E-3</v>
      </c>
      <c r="F1068" s="122" t="b">
        <f t="shared" si="98"/>
        <v>0</v>
      </c>
      <c r="G1068" s="101"/>
      <c r="I1068" s="101"/>
    </row>
    <row r="1069" spans="1:9" x14ac:dyDescent="0.55000000000000004">
      <c r="A1069" s="104">
        <v>0.88291279073728457</v>
      </c>
      <c r="B1069" s="118">
        <v>0.31896743299664443</v>
      </c>
      <c r="C1069" s="119">
        <v>74.106907542582007</v>
      </c>
      <c r="D1069" s="106">
        <f t="shared" si="97"/>
        <v>74.106907542582007</v>
      </c>
      <c r="E1069" s="108">
        <f>_xlfn.NORM.INV(A1069,$B$104,$B$106)</f>
        <v>0.31896743299664443</v>
      </c>
      <c r="F1069" s="122" t="b">
        <f t="shared" si="98"/>
        <v>1</v>
      </c>
      <c r="G1069" s="101"/>
      <c r="I1069" s="101"/>
    </row>
    <row r="1070" spans="1:9" x14ac:dyDescent="0.55000000000000004">
      <c r="A1070" s="104">
        <v>0.71631409619638342</v>
      </c>
      <c r="B1070" s="118">
        <v>0.25719264446038403</v>
      </c>
      <c r="C1070" s="119">
        <v>54.136339995426631</v>
      </c>
      <c r="D1070" s="106">
        <f t="shared" si="97"/>
        <v>54.136339995426631</v>
      </c>
      <c r="E1070" s="108">
        <f>_xlfn.NORM.INV(A1070,$B$104,$B$106)</f>
        <v>0.25719264446038403</v>
      </c>
      <c r="F1070" s="122" t="b">
        <f t="shared" si="98"/>
        <v>1</v>
      </c>
      <c r="G1070" s="101"/>
      <c r="I1070" s="101"/>
    </row>
    <row r="1071" spans="1:9" x14ac:dyDescent="0.55000000000000004">
      <c r="A1071" s="104">
        <v>0.78317491154972751</v>
      </c>
      <c r="B1071" s="118">
        <v>0.27829607233412362</v>
      </c>
      <c r="C1071" s="119">
        <v>60.958660910077086</v>
      </c>
      <c r="D1071" s="106">
        <f t="shared" si="97"/>
        <v>60.958660910077086</v>
      </c>
      <c r="E1071" s="108">
        <f>_xlfn.NORM.INV(A1071,$B$104,$B$106)</f>
        <v>0.27829607233412362</v>
      </c>
      <c r="F1071" s="122" t="b">
        <f t="shared" si="98"/>
        <v>1</v>
      </c>
      <c r="G1071" s="101"/>
      <c r="I1071" s="101"/>
    </row>
    <row r="1072" spans="1:9" x14ac:dyDescent="0.55000000000000004">
      <c r="A1072" s="104">
        <v>0.64631793377732161</v>
      </c>
      <c r="B1072" s="118">
        <v>0.23753984836610947</v>
      </c>
      <c r="C1072" s="119">
        <v>47.782979649064536</v>
      </c>
      <c r="D1072" s="106">
        <f t="shared" si="97"/>
        <v>47.782979649064536</v>
      </c>
      <c r="E1072" s="108">
        <f>_xlfn.NORM.INV(A1072,$B$104,$B$106)</f>
        <v>0.23753984836610947</v>
      </c>
      <c r="F1072" s="122" t="b">
        <f t="shared" si="98"/>
        <v>1</v>
      </c>
      <c r="G1072" s="101"/>
      <c r="I1072" s="101"/>
    </row>
    <row r="1073" spans="1:9" x14ac:dyDescent="0.55000000000000004">
      <c r="A1073" s="104">
        <v>0.55311445636659451</v>
      </c>
      <c r="B1073" s="118">
        <v>0.21335339869219061</v>
      </c>
      <c r="C1073" s="119">
        <v>39.963978752681847</v>
      </c>
      <c r="D1073" s="106">
        <f t="shared" si="97"/>
        <v>39.963978752681847</v>
      </c>
      <c r="E1073" s="108">
        <f>_xlfn.NORM.INV(A1073,$B$104,$B$106)</f>
        <v>0.21335339869219061</v>
      </c>
      <c r="F1073" s="122" t="b">
        <f t="shared" si="98"/>
        <v>1</v>
      </c>
      <c r="G1073" s="101"/>
      <c r="I1073" s="101"/>
    </row>
    <row r="1074" spans="1:9" x14ac:dyDescent="0.55000000000000004">
      <c r="A1074" s="104">
        <v>0.67245891268579194</v>
      </c>
      <c r="B1074" s="118">
        <v>0.24467131657077337</v>
      </c>
      <c r="C1074" s="119">
        <v>50.088442295982937</v>
      </c>
      <c r="D1074" s="106">
        <f t="shared" ref="D1074:D1137" si="99">IF(C1074&lt;=0,0,C1074)</f>
        <v>50.088442295982937</v>
      </c>
      <c r="E1074" s="108">
        <f>_xlfn.NORM.INV(A1074,$B$104,$B$106)</f>
        <v>0.24467131657077337</v>
      </c>
      <c r="F1074" s="122" t="b">
        <f t="shared" si="98"/>
        <v>1</v>
      </c>
      <c r="G1074" s="101"/>
      <c r="I1074" s="101"/>
    </row>
    <row r="1075" spans="1:9" x14ac:dyDescent="0.55000000000000004">
      <c r="A1075" s="104">
        <v>0.47845853616992917</v>
      </c>
      <c r="B1075" s="118">
        <v>0.19459772920637944</v>
      </c>
      <c r="C1075" s="119">
        <v>33.900641698299957</v>
      </c>
      <c r="D1075" s="106">
        <f t="shared" si="99"/>
        <v>33.900641698299957</v>
      </c>
      <c r="E1075" s="108">
        <f>_xlfn.NORM.INV(A1075,$B$104,$B$106)</f>
        <v>0.19459772920637944</v>
      </c>
      <c r="F1075" s="122" t="b">
        <f t="shared" ref="F1075:F1138" si="100">E1075=B1075</f>
        <v>1</v>
      </c>
      <c r="G1075" s="101"/>
      <c r="I1075" s="101"/>
    </row>
    <row r="1076" spans="1:9" x14ac:dyDescent="0.55000000000000004">
      <c r="A1076" s="104">
        <v>0.57398975446806866</v>
      </c>
      <c r="B1076" s="118">
        <v>0.21865410492920095</v>
      </c>
      <c r="C1076" s="119">
        <v>41.677592258484566</v>
      </c>
      <c r="D1076" s="106">
        <f t="shared" si="99"/>
        <v>41.677592258484566</v>
      </c>
      <c r="E1076" s="108">
        <f>_xlfn.NORM.INV(A1076,$B$104,$B$106)</f>
        <v>0.21865410492920095</v>
      </c>
      <c r="F1076" s="122" t="b">
        <f t="shared" si="100"/>
        <v>1</v>
      </c>
      <c r="G1076" s="101"/>
      <c r="I1076" s="101"/>
    </row>
    <row r="1077" spans="1:9" x14ac:dyDescent="0.55000000000000004">
      <c r="A1077" s="104">
        <v>0.72274352366474637</v>
      </c>
      <c r="B1077" s="118">
        <v>0.25910111462227381</v>
      </c>
      <c r="C1077" s="119">
        <v>54.753310659071708</v>
      </c>
      <c r="D1077" s="106">
        <f t="shared" si="99"/>
        <v>54.753310659071708</v>
      </c>
      <c r="E1077" s="108">
        <f>_xlfn.NORM.INV(A1077,$B$104,$B$106)</f>
        <v>0.25910111462227381</v>
      </c>
      <c r="F1077" s="122" t="b">
        <f t="shared" si="100"/>
        <v>1</v>
      </c>
      <c r="G1077" s="101"/>
      <c r="I1077" s="101"/>
    </row>
    <row r="1078" spans="1:9" x14ac:dyDescent="0.55000000000000004">
      <c r="A1078" s="104">
        <v>0.74484867227189699</v>
      </c>
      <c r="B1078" s="118">
        <v>0.26583665011532165</v>
      </c>
      <c r="C1078" s="119">
        <v>56.930776089831035</v>
      </c>
      <c r="D1078" s="106">
        <f t="shared" si="99"/>
        <v>56.930776089831035</v>
      </c>
      <c r="E1078" s="108">
        <f>_xlfn.NORM.INV(A1078,$B$104,$B$106)</f>
        <v>0.26583665011532165</v>
      </c>
      <c r="F1078" s="122" t="b">
        <f t="shared" si="100"/>
        <v>1</v>
      </c>
      <c r="G1078" s="101"/>
      <c r="I1078" s="101"/>
    </row>
    <row r="1079" spans="1:9" x14ac:dyDescent="0.55000000000000004">
      <c r="A1079" s="104">
        <v>8.6745127126116039E-2</v>
      </c>
      <c r="B1079" s="118">
        <v>6.3892583876500098E-2</v>
      </c>
      <c r="C1079" s="119">
        <v>-8.3537471133906287</v>
      </c>
      <c r="D1079" s="106">
        <f t="shared" si="99"/>
        <v>0</v>
      </c>
      <c r="E1079" s="108">
        <f>_xlfn.NORM.INV(A1079,$B$104,$B$106)</f>
        <v>6.3892583876500098E-2</v>
      </c>
      <c r="F1079" s="122" t="b">
        <f t="shared" si="100"/>
        <v>1</v>
      </c>
      <c r="G1079" s="101"/>
      <c r="I1079" s="101"/>
    </row>
    <row r="1080" spans="1:9" x14ac:dyDescent="0.55000000000000004">
      <c r="A1080" s="104">
        <v>0.40600257377795601</v>
      </c>
      <c r="B1080" s="118">
        <v>0.17621599411711433</v>
      </c>
      <c r="C1080" s="119">
        <v>27.958190239828205</v>
      </c>
      <c r="D1080" s="106">
        <f t="shared" si="99"/>
        <v>27.958190239828205</v>
      </c>
      <c r="E1080" s="108">
        <f>_xlfn.NORM.INV(A1080,$B$104,$B$106)</f>
        <v>0.17621599411711433</v>
      </c>
      <c r="F1080" s="122" t="b">
        <f t="shared" si="100"/>
        <v>1</v>
      </c>
      <c r="G1080" s="101"/>
      <c r="I1080" s="101"/>
    </row>
    <row r="1081" spans="1:9" x14ac:dyDescent="0.55000000000000004">
      <c r="A1081" s="104">
        <v>0.90411535736150184</v>
      </c>
      <c r="B1081" s="118">
        <v>0.33053629582759281</v>
      </c>
      <c r="C1081" s="119">
        <v>77.846892123405226</v>
      </c>
      <c r="D1081" s="106">
        <f t="shared" si="99"/>
        <v>77.846892123405226</v>
      </c>
      <c r="E1081" s="108">
        <f>_xlfn.NORM.INV(A1081,$B$104,$B$106)</f>
        <v>0.33053629582759281</v>
      </c>
      <c r="F1081" s="122" t="b">
        <f t="shared" si="100"/>
        <v>1</v>
      </c>
      <c r="G1081" s="101"/>
      <c r="I1081" s="101"/>
    </row>
    <row r="1082" spans="1:9" x14ac:dyDescent="0.55000000000000004">
      <c r="A1082" s="104">
        <v>0.54468985443090634</v>
      </c>
      <c r="B1082" s="118">
        <v>0.21122561727863556</v>
      </c>
      <c r="C1082" s="119">
        <v>39.276109098218519</v>
      </c>
      <c r="D1082" s="106">
        <f t="shared" si="99"/>
        <v>39.276109098218519</v>
      </c>
      <c r="E1082" s="108">
        <f>_xlfn.NORM.INV(A1082,$B$104,$B$106)</f>
        <v>0.21122561727863556</v>
      </c>
      <c r="F1082" s="122" t="b">
        <f t="shared" si="100"/>
        <v>1</v>
      </c>
      <c r="G1082" s="101"/>
      <c r="I1082" s="101"/>
    </row>
    <row r="1083" spans="1:9" x14ac:dyDescent="0.55000000000000004">
      <c r="A1083" s="104">
        <v>0.73927842539524558</v>
      </c>
      <c r="B1083" s="118">
        <v>0.26411224193655802</v>
      </c>
      <c r="C1083" s="119">
        <v>56.373309025534212</v>
      </c>
      <c r="D1083" s="106">
        <f t="shared" si="99"/>
        <v>56.373309025534212</v>
      </c>
      <c r="E1083" s="108">
        <f>_xlfn.NORM.INV(A1083,$B$104,$B$106)</f>
        <v>0.26411224193655802</v>
      </c>
      <c r="F1083" s="122" t="b">
        <f t="shared" si="100"/>
        <v>1</v>
      </c>
      <c r="G1083" s="101"/>
      <c r="I1083" s="101"/>
    </row>
    <row r="1084" spans="1:9" x14ac:dyDescent="0.55000000000000004">
      <c r="A1084" s="104">
        <v>0.5323198027869972</v>
      </c>
      <c r="B1084" s="118">
        <v>0.20811025541973732</v>
      </c>
      <c r="C1084" s="119">
        <v>38.268974215021949</v>
      </c>
      <c r="D1084" s="106">
        <f t="shared" si="99"/>
        <v>38.268974215021949</v>
      </c>
      <c r="E1084" s="108">
        <f>_xlfn.NORM.INV(A1084,$B$104,$B$106)</f>
        <v>0.20811025541973732</v>
      </c>
      <c r="F1084" s="122" t="b">
        <f t="shared" si="100"/>
        <v>1</v>
      </c>
      <c r="G1084" s="101"/>
      <c r="I1084" s="101"/>
    </row>
    <row r="1085" spans="1:9" x14ac:dyDescent="0.55000000000000004">
      <c r="A1085" s="104">
        <v>7.4486302805356619E-2</v>
      </c>
      <c r="B1085" s="118">
        <v>5.5683006161007992E-2</v>
      </c>
      <c r="C1085" s="119">
        <v>-11.0077412457157</v>
      </c>
      <c r="D1085" s="106">
        <f t="shared" si="99"/>
        <v>0</v>
      </c>
      <c r="E1085" s="108">
        <f>_xlfn.NORM.INV(A1085,$B$104,$B$106)</f>
        <v>5.5683006161007992E-2</v>
      </c>
      <c r="F1085" s="122" t="b">
        <f t="shared" si="100"/>
        <v>1</v>
      </c>
      <c r="G1085" s="101"/>
      <c r="I1085" s="101"/>
    </row>
    <row r="1086" spans="1:9" x14ac:dyDescent="0.55000000000000004">
      <c r="A1086" s="104">
        <v>0.22122574875567735</v>
      </c>
      <c r="B1086" s="118">
        <v>0.12319399292141715</v>
      </c>
      <c r="C1086" s="119">
        <v>10.817225754899459</v>
      </c>
      <c r="D1086" s="106">
        <f t="shared" si="99"/>
        <v>10.817225754899459</v>
      </c>
      <c r="E1086" s="108">
        <f>_xlfn.NORM.INV(A1086,$B$104,$B$106)</f>
        <v>0.12319399292141715</v>
      </c>
      <c r="F1086" s="122" t="b">
        <f t="shared" si="100"/>
        <v>1</v>
      </c>
      <c r="G1086" s="101"/>
      <c r="I1086" s="101"/>
    </row>
    <row r="1087" spans="1:9" x14ac:dyDescent="0.55000000000000004">
      <c r="A1087" s="104">
        <v>0.85286817119213565</v>
      </c>
      <c r="B1087" s="118">
        <v>0.3048814163153703</v>
      </c>
      <c r="C1087" s="119">
        <v>69.553176898265463</v>
      </c>
      <c r="D1087" s="106">
        <f t="shared" si="99"/>
        <v>69.553176898265463</v>
      </c>
      <c r="E1087" s="108">
        <f>_xlfn.NORM.INV(A1087,$B$104,$B$106)</f>
        <v>0.3048814163153703</v>
      </c>
      <c r="F1087" s="122" t="b">
        <f t="shared" si="100"/>
        <v>1</v>
      </c>
      <c r="G1087" s="101"/>
      <c r="I1087" s="101"/>
    </row>
    <row r="1088" spans="1:9" x14ac:dyDescent="0.55000000000000004">
      <c r="A1088" s="104">
        <v>0.90728218851958131</v>
      </c>
      <c r="B1088" s="118">
        <v>0.3324203035628161</v>
      </c>
      <c r="C1088" s="119">
        <v>78.455954568249624</v>
      </c>
      <c r="D1088" s="106">
        <f t="shared" si="99"/>
        <v>78.455954568249624</v>
      </c>
      <c r="E1088" s="108">
        <f>_xlfn.NORM.INV(A1088,$B$104,$B$106)</f>
        <v>0.3324203035628161</v>
      </c>
      <c r="F1088" s="122" t="b">
        <f t="shared" si="100"/>
        <v>1</v>
      </c>
      <c r="G1088" s="101"/>
      <c r="I1088" s="101"/>
    </row>
    <row r="1089" spans="1:9" x14ac:dyDescent="0.55000000000000004">
      <c r="A1089" s="104">
        <v>0.7375084978767269</v>
      </c>
      <c r="B1089" s="118">
        <v>0.26356830839021339</v>
      </c>
      <c r="C1089" s="119">
        <v>56.197466066200363</v>
      </c>
      <c r="D1089" s="106">
        <f t="shared" si="99"/>
        <v>56.197466066200363</v>
      </c>
      <c r="E1089" s="108">
        <f>_xlfn.NORM.INV(A1089,$B$104,$B$106)</f>
        <v>0.26356830839021339</v>
      </c>
      <c r="F1089" s="122" t="b">
        <f t="shared" si="100"/>
        <v>1</v>
      </c>
      <c r="G1089" s="101"/>
      <c r="I1089" s="101"/>
    </row>
    <row r="1090" spans="1:9" x14ac:dyDescent="0.55000000000000004">
      <c r="A1090" s="104">
        <v>0.51457391812196218</v>
      </c>
      <c r="B1090" s="118">
        <v>0.20365395244861531</v>
      </c>
      <c r="C1090" s="119">
        <v>36.828339587140661</v>
      </c>
      <c r="D1090" s="106">
        <f t="shared" si="99"/>
        <v>36.828339587140661</v>
      </c>
      <c r="E1090" s="108">
        <f>_xlfn.NORM.INV(A1090,$B$104,$B$106)</f>
        <v>0.20365395244861531</v>
      </c>
      <c r="F1090" s="122" t="b">
        <f t="shared" si="100"/>
        <v>1</v>
      </c>
      <c r="G1090" s="101"/>
      <c r="I1090" s="101"/>
    </row>
    <row r="1091" spans="1:9" x14ac:dyDescent="0.55000000000000004">
      <c r="A1091" s="104">
        <v>0.29869101152855293</v>
      </c>
      <c r="B1091" s="118">
        <v>0.14718309706102528</v>
      </c>
      <c r="C1091" s="119">
        <v>18.572428742516035</v>
      </c>
      <c r="D1091" s="106">
        <f t="shared" si="99"/>
        <v>18.572428742516035</v>
      </c>
      <c r="E1091" s="108">
        <f>_xlfn.NORM.INV(A1091,$B$104,$B$106)</f>
        <v>0.14718309706102528</v>
      </c>
      <c r="F1091" s="122" t="b">
        <f t="shared" si="100"/>
        <v>1</v>
      </c>
      <c r="G1091" s="101"/>
      <c r="I1091" s="101"/>
    </row>
    <row r="1092" spans="1:9" x14ac:dyDescent="0.55000000000000004">
      <c r="A1092" s="104">
        <v>0.75584155137574216</v>
      </c>
      <c r="B1092" s="118">
        <v>0.2692988294805671</v>
      </c>
      <c r="C1092" s="119">
        <v>58.050030214568615</v>
      </c>
      <c r="D1092" s="106">
        <f t="shared" si="99"/>
        <v>58.050030214568615</v>
      </c>
      <c r="E1092" s="108">
        <f>_xlfn.NORM.INV(A1092,$B$104,$B$106)</f>
        <v>0.2692988294805671</v>
      </c>
      <c r="F1092" s="122" t="b">
        <f t="shared" si="100"/>
        <v>1</v>
      </c>
      <c r="G1092" s="101"/>
      <c r="I1092" s="101"/>
    </row>
    <row r="1093" spans="1:9" x14ac:dyDescent="0.55000000000000004">
      <c r="A1093" s="104">
        <v>0.73793340171027555</v>
      </c>
      <c r="B1093" s="118">
        <v>0.26369871763604757</v>
      </c>
      <c r="C1093" s="119">
        <v>56.239624796556427</v>
      </c>
      <c r="D1093" s="106">
        <f t="shared" si="99"/>
        <v>56.239624796556427</v>
      </c>
      <c r="E1093" s="108">
        <f>_xlfn.NORM.INV(A1093,$B$104,$B$106)</f>
        <v>0.26369871763604757</v>
      </c>
      <c r="F1093" s="122" t="b">
        <f t="shared" si="100"/>
        <v>1</v>
      </c>
      <c r="G1093" s="101"/>
      <c r="I1093" s="101"/>
    </row>
    <row r="1094" spans="1:9" x14ac:dyDescent="0.55000000000000004">
      <c r="A1094" s="104">
        <v>0.9033199954055412</v>
      </c>
      <c r="B1094" s="118">
        <v>0.33007033674616248</v>
      </c>
      <c r="C1094" s="119">
        <v>77.696256766645561</v>
      </c>
      <c r="D1094" s="106">
        <f t="shared" si="99"/>
        <v>77.696256766645561</v>
      </c>
      <c r="E1094" s="108">
        <f>_xlfn.NORM.INV(A1094,$B$104,$B$106)</f>
        <v>0.33007033674616248</v>
      </c>
      <c r="F1094" s="122" t="b">
        <f t="shared" si="100"/>
        <v>1</v>
      </c>
      <c r="G1094" s="101"/>
      <c r="I1094" s="101"/>
    </row>
    <row r="1095" spans="1:9" x14ac:dyDescent="0.55000000000000004">
      <c r="A1095" s="104">
        <v>0.29380164880771242</v>
      </c>
      <c r="B1095" s="118">
        <v>0.14576875750495999</v>
      </c>
      <c r="C1095" s="119">
        <v>18.115200732379883</v>
      </c>
      <c r="D1095" s="106">
        <f t="shared" si="99"/>
        <v>18.115200732379883</v>
      </c>
      <c r="E1095" s="108">
        <f>_xlfn.NORM.INV(A1095,$B$104,$B$106)</f>
        <v>0.14576875750495999</v>
      </c>
      <c r="F1095" s="122" t="b">
        <f t="shared" si="100"/>
        <v>1</v>
      </c>
      <c r="G1095" s="101"/>
      <c r="I1095" s="101"/>
    </row>
    <row r="1096" spans="1:9" x14ac:dyDescent="0.55000000000000004">
      <c r="A1096" s="104">
        <v>0.86057453916299498</v>
      </c>
      <c r="B1096" s="118">
        <v>0.30829042581095467</v>
      </c>
      <c r="C1096" s="119">
        <v>70.655242255567359</v>
      </c>
      <c r="D1096" s="106">
        <f t="shared" si="99"/>
        <v>70.655242255567359</v>
      </c>
      <c r="E1096" s="108">
        <f>_xlfn.NORM.INV(A1096,$B$104,$B$106)</f>
        <v>0.30829042581095467</v>
      </c>
      <c r="F1096" s="122" t="b">
        <f t="shared" si="100"/>
        <v>1</v>
      </c>
      <c r="G1096" s="101"/>
      <c r="I1096" s="101"/>
    </row>
    <row r="1097" spans="1:9" x14ac:dyDescent="0.55000000000000004">
      <c r="A1097" s="104">
        <v>0.46621151708231268</v>
      </c>
      <c r="B1097" s="118">
        <v>0.19152033214503922</v>
      </c>
      <c r="C1097" s="119">
        <v>32.905780083406086</v>
      </c>
      <c r="D1097" s="106">
        <f t="shared" si="99"/>
        <v>32.905780083406086</v>
      </c>
      <c r="E1097" s="108">
        <f>_xlfn.NORM.INV(A1097,$B$104,$B$106)</f>
        <v>0.19152033214503922</v>
      </c>
      <c r="F1097" s="122" t="b">
        <f t="shared" si="100"/>
        <v>1</v>
      </c>
      <c r="G1097" s="101"/>
      <c r="I1097" s="101"/>
    </row>
    <row r="1098" spans="1:9" x14ac:dyDescent="0.55000000000000004">
      <c r="A1098" s="104">
        <v>0.37933363057693215</v>
      </c>
      <c r="B1098" s="118">
        <v>0.16927686188768171</v>
      </c>
      <c r="C1098" s="119">
        <v>25.714906010288779</v>
      </c>
      <c r="D1098" s="106">
        <f t="shared" si="99"/>
        <v>25.714906010288779</v>
      </c>
      <c r="E1098" s="108">
        <f>_xlfn.NORM.INV(A1098,$B$104,$B$106)</f>
        <v>0.16927686188768171</v>
      </c>
      <c r="F1098" s="122" t="b">
        <f t="shared" si="100"/>
        <v>1</v>
      </c>
      <c r="G1098" s="101"/>
      <c r="I1098" s="101"/>
    </row>
    <row r="1099" spans="1:9" x14ac:dyDescent="0.55000000000000004">
      <c r="A1099" s="104">
        <v>0.4386783737931832</v>
      </c>
      <c r="B1099" s="118">
        <v>0.1845679136394491</v>
      </c>
      <c r="C1099" s="119">
        <v>30.658200663518912</v>
      </c>
      <c r="D1099" s="106">
        <f t="shared" si="99"/>
        <v>30.658200663518912</v>
      </c>
      <c r="E1099" s="108">
        <f>_xlfn.NORM.INV(A1099,$B$104,$B$106)</f>
        <v>0.1845679136394491</v>
      </c>
      <c r="F1099" s="122" t="b">
        <f t="shared" si="100"/>
        <v>1</v>
      </c>
      <c r="G1099" s="101"/>
      <c r="I1099" s="101"/>
    </row>
    <row r="1100" spans="1:9" x14ac:dyDescent="0.55000000000000004">
      <c r="A1100" s="104">
        <v>0.17693703980052811</v>
      </c>
      <c r="B1100" s="118">
        <v>0.10728989664868034</v>
      </c>
      <c r="C1100" s="119">
        <v>5.6757459308977998</v>
      </c>
      <c r="D1100" s="106">
        <f t="shared" si="99"/>
        <v>5.6757459308977998</v>
      </c>
      <c r="E1100" s="108">
        <f>_xlfn.NORM.INV(A1100,$B$104,$B$106)</f>
        <v>0.10728989664868034</v>
      </c>
      <c r="F1100" s="122" t="b">
        <f t="shared" si="100"/>
        <v>1</v>
      </c>
      <c r="G1100" s="101"/>
      <c r="I1100" s="101"/>
    </row>
    <row r="1101" spans="1:9" x14ac:dyDescent="0.55000000000000004">
      <c r="A1101" s="104">
        <v>0.4153595934375075</v>
      </c>
      <c r="B1101" s="118">
        <v>0.17862207242039077</v>
      </c>
      <c r="C1101" s="119">
        <v>28.736027775461739</v>
      </c>
      <c r="D1101" s="106">
        <f t="shared" si="99"/>
        <v>28.736027775461739</v>
      </c>
      <c r="E1101" s="108">
        <f>_xlfn.NORM.INV(A1101,$B$104,$B$106)</f>
        <v>0.17862207242039077</v>
      </c>
      <c r="F1101" s="122" t="b">
        <f t="shared" si="100"/>
        <v>1</v>
      </c>
      <c r="G1101" s="101"/>
      <c r="I1101" s="101"/>
    </row>
    <row r="1102" spans="1:9" x14ac:dyDescent="0.55000000000000004">
      <c r="A1102" s="104">
        <v>0.6547327866389403</v>
      </c>
      <c r="B1102" s="118">
        <v>0.23981299115831184</v>
      </c>
      <c r="C1102" s="119">
        <v>48.5178417627464</v>
      </c>
      <c r="D1102" s="106">
        <f t="shared" si="99"/>
        <v>48.5178417627464</v>
      </c>
      <c r="E1102" s="108">
        <f>_xlfn.NORM.INV(A1102,$B$104,$B$106)</f>
        <v>0.23981299115831184</v>
      </c>
      <c r="F1102" s="122" t="b">
        <f t="shared" si="100"/>
        <v>1</v>
      </c>
      <c r="G1102" s="101"/>
      <c r="I1102" s="101"/>
    </row>
    <row r="1103" spans="1:9" x14ac:dyDescent="0.55000000000000004">
      <c r="A1103" s="104">
        <v>0.17789355998838319</v>
      </c>
      <c r="B1103" s="118">
        <v>0.10765775944801896</v>
      </c>
      <c r="C1103" s="119">
        <v>5.7946686994956176</v>
      </c>
      <c r="D1103" s="106">
        <f t="shared" si="99"/>
        <v>5.7946686994956176</v>
      </c>
      <c r="E1103" s="108">
        <f>_xlfn.NORM.INV(A1103,$B$104,$B$106)</f>
        <v>0.10765775944801896</v>
      </c>
      <c r="F1103" s="122" t="b">
        <f t="shared" si="100"/>
        <v>1</v>
      </c>
      <c r="G1103" s="101"/>
      <c r="I1103" s="101"/>
    </row>
    <row r="1104" spans="1:9" x14ac:dyDescent="0.55000000000000004">
      <c r="A1104" s="104">
        <v>0.39032466767160678</v>
      </c>
      <c r="B1104" s="118">
        <v>0.17215270609842592</v>
      </c>
      <c r="C1104" s="119">
        <v>26.644609574260521</v>
      </c>
      <c r="D1104" s="106">
        <f t="shared" si="99"/>
        <v>26.644609574260521</v>
      </c>
      <c r="E1104" s="108">
        <f>_xlfn.NORM.INV(A1104,$B$104,$B$106)</f>
        <v>0.17215270609842592</v>
      </c>
      <c r="F1104" s="122" t="b">
        <f t="shared" si="100"/>
        <v>1</v>
      </c>
      <c r="G1104" s="101"/>
      <c r="I1104" s="101"/>
    </row>
    <row r="1105" spans="1:9" x14ac:dyDescent="0.55000000000000004">
      <c r="A1105" s="104">
        <v>0.24753264466770475</v>
      </c>
      <c r="B1105" s="118">
        <v>0.13177253341739004</v>
      </c>
      <c r="C1105" s="119">
        <v>13.590498257973662</v>
      </c>
      <c r="D1105" s="106">
        <f t="shared" si="99"/>
        <v>13.590498257973662</v>
      </c>
      <c r="E1105" s="108">
        <f>_xlfn.NORM.INV(A1105,$B$104,$B$106)</f>
        <v>0.13177253341739004</v>
      </c>
      <c r="F1105" s="122" t="b">
        <f t="shared" si="100"/>
        <v>1</v>
      </c>
      <c r="G1105" s="101"/>
      <c r="I1105" s="101"/>
    </row>
    <row r="1106" spans="1:9" x14ac:dyDescent="0.55000000000000004">
      <c r="A1106" s="104">
        <v>0.31061956371299748</v>
      </c>
      <c r="B1106" s="118">
        <v>0.15059050545868868</v>
      </c>
      <c r="C1106" s="119">
        <v>19.673976496521508</v>
      </c>
      <c r="D1106" s="106">
        <f t="shared" si="99"/>
        <v>19.673976496521508</v>
      </c>
      <c r="E1106" s="108">
        <f>_xlfn.NORM.INV(A1106,$B$104,$B$106)</f>
        <v>0.15059050545868868</v>
      </c>
      <c r="F1106" s="122" t="b">
        <f t="shared" si="100"/>
        <v>1</v>
      </c>
      <c r="G1106" s="101"/>
      <c r="I1106" s="101"/>
    </row>
    <row r="1107" spans="1:9" x14ac:dyDescent="0.55000000000000004">
      <c r="A1107" s="104">
        <v>0.9873312755462037</v>
      </c>
      <c r="B1107" s="118">
        <v>0.42362186993974738</v>
      </c>
      <c r="C1107" s="119">
        <v>107.93961748144261</v>
      </c>
      <c r="D1107" s="106">
        <f t="shared" si="99"/>
        <v>107.93961748144261</v>
      </c>
      <c r="E1107" s="108">
        <f>_xlfn.NORM.INV(A1107,$B$104,$B$106)</f>
        <v>0.42362186993974738</v>
      </c>
      <c r="F1107" s="122" t="b">
        <f t="shared" si="100"/>
        <v>1</v>
      </c>
      <c r="G1107" s="101"/>
      <c r="I1107" s="101"/>
    </row>
    <row r="1108" spans="1:9" x14ac:dyDescent="0.55000000000000004">
      <c r="A1108" s="104">
        <v>0.78524883173567461</v>
      </c>
      <c r="B1108" s="118">
        <v>0.27900435477858149</v>
      </c>
      <c r="C1108" s="119">
        <v>61.187634618197634</v>
      </c>
      <c r="D1108" s="106">
        <f t="shared" si="99"/>
        <v>61.187634618197634</v>
      </c>
      <c r="E1108" s="108">
        <f>_xlfn.NORM.INV(A1108,$B$104,$B$106)</f>
        <v>0.27900435477858149</v>
      </c>
      <c r="F1108" s="122" t="b">
        <f t="shared" si="100"/>
        <v>1</v>
      </c>
      <c r="G1108" s="101"/>
      <c r="I1108" s="101"/>
    </row>
    <row r="1109" spans="1:9" x14ac:dyDescent="0.55000000000000004">
      <c r="A1109" s="104">
        <v>0.39320624045873942</v>
      </c>
      <c r="B1109" s="118">
        <v>0.17290278872660728</v>
      </c>
      <c r="C1109" s="119">
        <v>26.887096455186892</v>
      </c>
      <c r="D1109" s="106">
        <f t="shared" si="99"/>
        <v>26.887096455186892</v>
      </c>
      <c r="E1109" s="108">
        <f>_xlfn.NORM.INV(A1109,$B$104,$B$106)</f>
        <v>0.17290278872660728</v>
      </c>
      <c r="F1109" s="122" t="b">
        <f t="shared" si="100"/>
        <v>1</v>
      </c>
      <c r="G1109" s="101"/>
      <c r="I1109" s="101"/>
    </row>
    <row r="1110" spans="1:9" x14ac:dyDescent="0.55000000000000004">
      <c r="A1110" s="104">
        <v>0.64162269363643565</v>
      </c>
      <c r="B1110" s="118">
        <v>0.23627995705213253</v>
      </c>
      <c r="C1110" s="119">
        <v>47.375681701406123</v>
      </c>
      <c r="D1110" s="106">
        <f t="shared" si="99"/>
        <v>47.375681701406123</v>
      </c>
      <c r="E1110" s="108">
        <f>_xlfn.NORM.INV(A1110,$B$104,$B$106)</f>
        <v>0.23627995705213253</v>
      </c>
      <c r="F1110" s="122" t="b">
        <f t="shared" si="100"/>
        <v>1</v>
      </c>
      <c r="G1110" s="101"/>
      <c r="I1110" s="101"/>
    </row>
    <row r="1111" spans="1:9" x14ac:dyDescent="0.55000000000000004">
      <c r="A1111" s="104">
        <v>0.2785372717646899</v>
      </c>
      <c r="B1111" s="118">
        <v>0.14128076707163903</v>
      </c>
      <c r="C1111" s="119">
        <v>16.664322174584193</v>
      </c>
      <c r="D1111" s="106">
        <f t="shared" si="99"/>
        <v>16.664322174584193</v>
      </c>
      <c r="E1111" s="108">
        <f>_xlfn.NORM.INV(A1111,$B$104,$B$106)</f>
        <v>0.14128076707163903</v>
      </c>
      <c r="F1111" s="122" t="b">
        <f t="shared" si="100"/>
        <v>1</v>
      </c>
      <c r="G1111" s="101"/>
      <c r="I1111" s="101"/>
    </row>
    <row r="1112" spans="1:9" x14ac:dyDescent="0.55000000000000004">
      <c r="A1112" s="104">
        <v>0.50485567262060294</v>
      </c>
      <c r="B1112" s="118">
        <v>0.20121716668141473</v>
      </c>
      <c r="C1112" s="119">
        <v>36.04057493565567</v>
      </c>
      <c r="D1112" s="106">
        <f t="shared" si="99"/>
        <v>36.04057493565567</v>
      </c>
      <c r="E1112" s="108">
        <f>_xlfn.NORM.INV(A1112,$B$104,$B$106)</f>
        <v>0.20121716668141473</v>
      </c>
      <c r="F1112" s="122" t="b">
        <f t="shared" si="100"/>
        <v>1</v>
      </c>
      <c r="G1112" s="101"/>
      <c r="I1112" s="101"/>
    </row>
    <row r="1113" spans="1:9" x14ac:dyDescent="0.55000000000000004">
      <c r="A1113" s="104">
        <v>0.47249725633177897</v>
      </c>
      <c r="B1113" s="118">
        <v>0.1931006147284848</v>
      </c>
      <c r="C1113" s="119">
        <v>33.416654192797303</v>
      </c>
      <c r="D1113" s="106">
        <f t="shared" si="99"/>
        <v>33.416654192797303</v>
      </c>
      <c r="E1113" s="108">
        <f>_xlfn.NORM.INV(A1113,$B$104,$B$106)</f>
        <v>0.1931006147284848</v>
      </c>
      <c r="F1113" s="122" t="b">
        <f t="shared" si="100"/>
        <v>1</v>
      </c>
      <c r="G1113" s="101"/>
      <c r="I1113" s="101"/>
    </row>
    <row r="1114" spans="1:9" x14ac:dyDescent="0.55000000000000004">
      <c r="A1114" s="104">
        <v>0.45787960875806977</v>
      </c>
      <c r="B1114" s="118">
        <v>0.18942229140198735</v>
      </c>
      <c r="C1114" s="119">
        <v>32.227524999599403</v>
      </c>
      <c r="D1114" s="106">
        <f t="shared" si="99"/>
        <v>32.227524999599403</v>
      </c>
      <c r="E1114" s="108">
        <f>_xlfn.NORM.INV(A1114,$B$104,$B$106)</f>
        <v>0.18942229140198735</v>
      </c>
      <c r="F1114" s="122" t="b">
        <f t="shared" si="100"/>
        <v>1</v>
      </c>
      <c r="G1114" s="101"/>
      <c r="I1114" s="101"/>
    </row>
    <row r="1115" spans="1:9" x14ac:dyDescent="0.55000000000000004">
      <c r="A1115" s="104">
        <v>8.7257975320846559E-2</v>
      </c>
      <c r="B1115" s="118">
        <v>6.4216469855588265E-2</v>
      </c>
      <c r="C1115" s="119">
        <v>-8.2490411811451487</v>
      </c>
      <c r="D1115" s="106">
        <f t="shared" si="99"/>
        <v>0</v>
      </c>
      <c r="E1115" s="108">
        <f>_xlfn.NORM.INV(A1115,$B$104,$B$106)</f>
        <v>6.4216469855588265E-2</v>
      </c>
      <c r="F1115" s="122" t="b">
        <f t="shared" si="100"/>
        <v>1</v>
      </c>
      <c r="G1115" s="101"/>
      <c r="I1115" s="101"/>
    </row>
    <row r="1116" spans="1:9" x14ac:dyDescent="0.55000000000000004">
      <c r="A1116" s="104">
        <v>0.80757734893712274</v>
      </c>
      <c r="B1116" s="118">
        <v>0.2869003343265194</v>
      </c>
      <c r="C1116" s="119">
        <v>63.740248664306314</v>
      </c>
      <c r="D1116" s="106">
        <f t="shared" si="99"/>
        <v>63.740248664306314</v>
      </c>
      <c r="E1116" s="108">
        <f>_xlfn.NORM.INV(A1116,$B$104,$B$106)</f>
        <v>0.2869003343265194</v>
      </c>
      <c r="F1116" s="122" t="b">
        <f t="shared" si="100"/>
        <v>1</v>
      </c>
      <c r="G1116" s="101"/>
      <c r="I1116" s="101"/>
    </row>
    <row r="1117" spans="1:9" x14ac:dyDescent="0.55000000000000004">
      <c r="A1117" s="104">
        <v>0.75551951742618595</v>
      </c>
      <c r="B1117" s="118">
        <v>0.26919623629869988</v>
      </c>
      <c r="C1117" s="119">
        <v>58.01686386763479</v>
      </c>
      <c r="D1117" s="106">
        <f t="shared" si="99"/>
        <v>58.01686386763479</v>
      </c>
      <c r="E1117" s="108">
        <f>_xlfn.NORM.INV(A1117,$B$104,$B$106)</f>
        <v>0.26919623629869988</v>
      </c>
      <c r="F1117" s="122" t="b">
        <f t="shared" si="100"/>
        <v>1</v>
      </c>
      <c r="G1117" s="101"/>
      <c r="I1117" s="101"/>
    </row>
    <row r="1118" spans="1:9" x14ac:dyDescent="0.55000000000000004">
      <c r="A1118" s="104">
        <v>4.3797793994283962E-2</v>
      </c>
      <c r="B1118" s="118">
        <v>2.9178031890432693E-2</v>
      </c>
      <c r="C1118" s="119">
        <v>-19.576275295742274</v>
      </c>
      <c r="D1118" s="106">
        <f t="shared" si="99"/>
        <v>0</v>
      </c>
      <c r="E1118" s="108">
        <f>_xlfn.NORM.INV(A1118,$B$104,$B$106)</f>
        <v>2.9178031890432693E-2</v>
      </c>
      <c r="F1118" s="122" t="b">
        <f t="shared" si="100"/>
        <v>1</v>
      </c>
      <c r="G1118" s="101"/>
      <c r="I1118" s="101"/>
    </row>
    <row r="1119" spans="1:9" x14ac:dyDescent="0.55000000000000004">
      <c r="A1119" s="104">
        <v>0.96749479407396666</v>
      </c>
      <c r="B1119" s="118">
        <v>0.3845186512190702</v>
      </c>
      <c r="C1119" s="119">
        <v>95.298320128978261</v>
      </c>
      <c r="D1119" s="106">
        <f t="shared" si="99"/>
        <v>95.298320128978261</v>
      </c>
      <c r="E1119" s="108">
        <f>_xlfn.NORM.INV(A1119,$B$104,$B$106)</f>
        <v>0.3845186512190702</v>
      </c>
      <c r="F1119" s="122" t="b">
        <f t="shared" si="100"/>
        <v>1</v>
      </c>
      <c r="G1119" s="101"/>
      <c r="I1119" s="101"/>
    </row>
    <row r="1120" spans="1:9" x14ac:dyDescent="0.55000000000000004">
      <c r="A1120" s="104">
        <v>0.41413491643014066</v>
      </c>
      <c r="B1120" s="118">
        <v>0.17830788989596261</v>
      </c>
      <c r="C1120" s="119">
        <v>28.634458778223571</v>
      </c>
      <c r="D1120" s="106">
        <f t="shared" si="99"/>
        <v>28.634458778223571</v>
      </c>
      <c r="E1120" s="108">
        <f>_xlfn.NORM.INV(A1120,$B$104,$B$106)</f>
        <v>0.17830788989596261</v>
      </c>
      <c r="F1120" s="122" t="b">
        <f t="shared" si="100"/>
        <v>1</v>
      </c>
      <c r="G1120" s="101"/>
      <c r="I1120" s="101"/>
    </row>
    <row r="1121" spans="1:9" x14ac:dyDescent="0.55000000000000004">
      <c r="A1121" s="104">
        <v>0.17535544351499688</v>
      </c>
      <c r="B1121" s="118">
        <v>0.10667887107392167</v>
      </c>
      <c r="C1121" s="119">
        <v>5.478213445511865</v>
      </c>
      <c r="D1121" s="106">
        <f t="shared" si="99"/>
        <v>5.478213445511865</v>
      </c>
      <c r="E1121" s="108">
        <f>_xlfn.NORM.INV(A1121,$B$104,$B$106)</f>
        <v>0.10667887107392167</v>
      </c>
      <c r="F1121" s="122" t="b">
        <f t="shared" si="100"/>
        <v>1</v>
      </c>
      <c r="G1121" s="101"/>
      <c r="I1121" s="101"/>
    </row>
    <row r="1122" spans="1:9" x14ac:dyDescent="0.55000000000000004">
      <c r="A1122" s="104">
        <v>0.30412337981451876</v>
      </c>
      <c r="B1122" s="118">
        <v>0.14874223058141936</v>
      </c>
      <c r="C1122" s="119">
        <v>19.076465778042063</v>
      </c>
      <c r="D1122" s="106">
        <f t="shared" si="99"/>
        <v>19.076465778042063</v>
      </c>
      <c r="E1122" s="108">
        <f>_xlfn.NORM.INV(A1122,$B$104,$B$106)</f>
        <v>0.14874223058141936</v>
      </c>
      <c r="F1122" s="122" t="b">
        <f t="shared" si="100"/>
        <v>1</v>
      </c>
      <c r="G1122" s="101"/>
      <c r="I1122" s="101"/>
    </row>
    <row r="1123" spans="1:9" x14ac:dyDescent="0.55000000000000004">
      <c r="A1123" s="104">
        <v>0.98890634763266394</v>
      </c>
      <c r="B1123" s="118">
        <v>0.42871459649576632</v>
      </c>
      <c r="C1123" s="119">
        <v>109.58599526914593</v>
      </c>
      <c r="D1123" s="106">
        <f t="shared" si="99"/>
        <v>109.58599526914593</v>
      </c>
      <c r="E1123" s="108">
        <f>_xlfn.NORM.INV(A1123,$B$104,$B$106)</f>
        <v>0.42871459649576632</v>
      </c>
      <c r="F1123" s="122" t="b">
        <f t="shared" si="100"/>
        <v>1</v>
      </c>
      <c r="G1123" s="101"/>
      <c r="I1123" s="101"/>
    </row>
    <row r="1124" spans="1:9" x14ac:dyDescent="0.55000000000000004">
      <c r="A1124" s="104">
        <v>0.46847495469883471</v>
      </c>
      <c r="B1124" s="118">
        <v>0.19208960093687039</v>
      </c>
      <c r="C1124" s="119">
        <v>33.089813426605282</v>
      </c>
      <c r="D1124" s="106">
        <f t="shared" si="99"/>
        <v>33.089813426605282</v>
      </c>
      <c r="E1124" s="108">
        <f>_xlfn.NORM.INV(A1124,$B$104,$B$106)</f>
        <v>0.19208960093687039</v>
      </c>
      <c r="F1124" s="122" t="b">
        <f t="shared" si="100"/>
        <v>1</v>
      </c>
      <c r="G1124" s="101"/>
      <c r="I1124" s="101"/>
    </row>
    <row r="1125" spans="1:9" x14ac:dyDescent="0.55000000000000004">
      <c r="A1125" s="104">
        <v>0.44059495887383493</v>
      </c>
      <c r="B1125" s="118">
        <v>0.18505390463851065</v>
      </c>
      <c r="C1125" s="119">
        <v>30.815311943120815</v>
      </c>
      <c r="D1125" s="106">
        <f t="shared" si="99"/>
        <v>30.815311943120815</v>
      </c>
      <c r="E1125" s="108">
        <f>_xlfn.NORM.INV(A1125,$B$104,$B$106)</f>
        <v>0.18505390463851065</v>
      </c>
      <c r="F1125" s="122" t="b">
        <f t="shared" si="100"/>
        <v>1</v>
      </c>
      <c r="G1125" s="101"/>
      <c r="I1125" s="101"/>
    </row>
    <row r="1126" spans="1:9" x14ac:dyDescent="0.55000000000000004">
      <c r="A1126" s="104">
        <v>0.60656084997197768</v>
      </c>
      <c r="B1126" s="118">
        <v>0.22703665127053241</v>
      </c>
      <c r="C1126" s="119">
        <v>44.387503727116439</v>
      </c>
      <c r="D1126" s="106">
        <f t="shared" si="99"/>
        <v>44.387503727116439</v>
      </c>
      <c r="E1126" s="108">
        <f>_xlfn.NORM.INV(A1126,$B$104,$B$106)</f>
        <v>0.22703665127053241</v>
      </c>
      <c r="F1126" s="122" t="b">
        <f t="shared" si="100"/>
        <v>1</v>
      </c>
      <c r="G1126" s="101"/>
      <c r="I1126" s="101"/>
    </row>
    <row r="1127" spans="1:9" x14ac:dyDescent="0.55000000000000004">
      <c r="A1127" s="104">
        <v>0.83649037203880272</v>
      </c>
      <c r="B1127" s="118">
        <v>0.29801354631284283</v>
      </c>
      <c r="C1127" s="119">
        <v>67.33293033748528</v>
      </c>
      <c r="D1127" s="106">
        <f t="shared" si="99"/>
        <v>67.33293033748528</v>
      </c>
      <c r="E1127" s="108">
        <f>_xlfn.NORM.INV(A1127,$B$104,$B$106)</f>
        <v>0.29801354631284283</v>
      </c>
      <c r="F1127" s="122" t="b">
        <f t="shared" si="100"/>
        <v>1</v>
      </c>
      <c r="G1127" s="101"/>
      <c r="I1127" s="101"/>
    </row>
    <row r="1128" spans="1:9" x14ac:dyDescent="0.55000000000000004">
      <c r="A1128" s="104">
        <v>0.50540967647639268</v>
      </c>
      <c r="B1128" s="118">
        <v>0.20135604635978283</v>
      </c>
      <c r="C1128" s="119">
        <v>36.085471989348534</v>
      </c>
      <c r="D1128" s="106">
        <f t="shared" si="99"/>
        <v>36.085471989348534</v>
      </c>
      <c r="E1128" s="108">
        <f>_xlfn.NORM.INV(A1128,$B$104,$B$106)</f>
        <v>0.20135604635978283</v>
      </c>
      <c r="F1128" s="122" t="b">
        <f t="shared" si="100"/>
        <v>1</v>
      </c>
      <c r="G1128" s="101"/>
      <c r="I1128" s="101"/>
    </row>
    <row r="1129" spans="1:9" x14ac:dyDescent="0.55000000000000004">
      <c r="A1129" s="104">
        <v>0.98633357420982848</v>
      </c>
      <c r="B1129" s="118">
        <v>0.42067310936899865</v>
      </c>
      <c r="C1129" s="119">
        <v>106.98634150019083</v>
      </c>
      <c r="D1129" s="106">
        <f t="shared" si="99"/>
        <v>106.98634150019083</v>
      </c>
      <c r="E1129" s="108">
        <f>_xlfn.NORM.INV(A1129,$B$104,$B$106)</f>
        <v>0.42067310936899865</v>
      </c>
      <c r="F1129" s="122" t="b">
        <f t="shared" si="100"/>
        <v>1</v>
      </c>
      <c r="G1129" s="101"/>
      <c r="I1129" s="101"/>
    </row>
    <row r="1130" spans="1:9" x14ac:dyDescent="0.55000000000000004">
      <c r="A1130" s="104">
        <v>0.50143172823124404</v>
      </c>
      <c r="B1130" s="118">
        <v>0.20035888181697756</v>
      </c>
      <c r="C1130" s="119">
        <v>35.763108411429819</v>
      </c>
      <c r="D1130" s="106">
        <f t="shared" si="99"/>
        <v>35.763108411429819</v>
      </c>
      <c r="E1130" s="108">
        <f>_xlfn.NORM.INV(A1130,$B$104,$B$106)</f>
        <v>0.20035888181697756</v>
      </c>
      <c r="F1130" s="122" t="b">
        <f t="shared" si="100"/>
        <v>1</v>
      </c>
      <c r="G1130" s="101"/>
      <c r="I1130" s="101"/>
    </row>
    <row r="1131" spans="1:9" x14ac:dyDescent="0.55000000000000004">
      <c r="A1131" s="104">
        <v>0.59330385881731307</v>
      </c>
      <c r="B1131" s="118">
        <v>0.2236052048370121</v>
      </c>
      <c r="C1131" s="119">
        <v>43.278184951466734</v>
      </c>
      <c r="D1131" s="106">
        <f t="shared" si="99"/>
        <v>43.278184951466734</v>
      </c>
      <c r="E1131" s="108">
        <f>_xlfn.NORM.INV(A1131,$B$104,$B$106)</f>
        <v>0.2236052048370121</v>
      </c>
      <c r="F1131" s="122" t="b">
        <f t="shared" si="100"/>
        <v>1</v>
      </c>
      <c r="G1131" s="101"/>
      <c r="I1131" s="101"/>
    </row>
    <row r="1132" spans="1:9" x14ac:dyDescent="0.55000000000000004">
      <c r="A1132" s="104">
        <v>0.90818448826033149</v>
      </c>
      <c r="B1132" s="118">
        <v>0.33296578647434971</v>
      </c>
      <c r="C1132" s="119">
        <v>78.632298406710632</v>
      </c>
      <c r="D1132" s="106">
        <f t="shared" si="99"/>
        <v>78.632298406710632</v>
      </c>
      <c r="E1132" s="108">
        <f>_xlfn.NORM.INV(A1132,$B$104,$B$106)</f>
        <v>0.33296578647434971</v>
      </c>
      <c r="F1132" s="122" t="b">
        <f t="shared" si="100"/>
        <v>1</v>
      </c>
      <c r="G1132" s="101"/>
      <c r="I1132" s="101"/>
    </row>
    <row r="1133" spans="1:9" x14ac:dyDescent="0.55000000000000004">
      <c r="A1133" s="104">
        <v>0.49965689269045477</v>
      </c>
      <c r="B1133" s="118">
        <v>0.19991399574106364</v>
      </c>
      <c r="C1133" s="119">
        <v>35.619285540638238</v>
      </c>
      <c r="D1133" s="106">
        <f t="shared" si="99"/>
        <v>35.619285540638238</v>
      </c>
      <c r="E1133" s="108">
        <f>_xlfn.NORM.INV(A1133,$B$104,$B$106)</f>
        <v>0.19991399574106364</v>
      </c>
      <c r="F1133" s="122" t="b">
        <f t="shared" si="100"/>
        <v>1</v>
      </c>
      <c r="G1133" s="101"/>
      <c r="I1133" s="101"/>
    </row>
    <row r="1134" spans="1:9" x14ac:dyDescent="0.55000000000000004">
      <c r="A1134" s="104">
        <v>0.36630543475300281</v>
      </c>
      <c r="B1134" s="118">
        <v>0.16583454363564754</v>
      </c>
      <c r="C1134" s="119">
        <v>24.602072590702033</v>
      </c>
      <c r="D1134" s="106">
        <f t="shared" si="99"/>
        <v>24.602072590702033</v>
      </c>
      <c r="E1134" s="108">
        <f>_xlfn.NORM.INV(A1134,$B$104,$B$106)</f>
        <v>0.16583454363564754</v>
      </c>
      <c r="F1134" s="122" t="b">
        <f t="shared" si="100"/>
        <v>1</v>
      </c>
      <c r="G1134" s="101"/>
      <c r="I1134" s="101"/>
    </row>
    <row r="1135" spans="1:9" x14ac:dyDescent="0.55000000000000004">
      <c r="A1135" s="104">
        <v>0.7758067636921242</v>
      </c>
      <c r="B1135" s="118">
        <v>0.27581077632040785</v>
      </c>
      <c r="C1135" s="119">
        <v>60.155213855176136</v>
      </c>
      <c r="D1135" s="106">
        <f t="shared" si="99"/>
        <v>60.155213855176136</v>
      </c>
      <c r="E1135" s="108">
        <f>_xlfn.NORM.INV(A1135,$B$104,$B$106)</f>
        <v>0.27581077632040785</v>
      </c>
      <c r="F1135" s="122" t="b">
        <f t="shared" si="100"/>
        <v>1</v>
      </c>
      <c r="G1135" s="101"/>
      <c r="I1135" s="101"/>
    </row>
    <row r="1136" spans="1:9" x14ac:dyDescent="0.55000000000000004">
      <c r="A1136" s="104">
        <v>0.11761924162664161</v>
      </c>
      <c r="B1136" s="118">
        <v>8.130275388748294E-2</v>
      </c>
      <c r="C1136" s="119">
        <v>-2.7253834321826549</v>
      </c>
      <c r="D1136" s="106">
        <f t="shared" si="99"/>
        <v>0</v>
      </c>
      <c r="E1136" s="108">
        <f>_xlfn.NORM.INV(A1136,$B$104,$B$106)</f>
        <v>8.130275388748294E-2</v>
      </c>
      <c r="F1136" s="122" t="b">
        <f t="shared" si="100"/>
        <v>1</v>
      </c>
      <c r="G1136" s="101"/>
      <c r="I1136" s="101"/>
    </row>
    <row r="1137" spans="1:9" x14ac:dyDescent="0.55000000000000004">
      <c r="A1137" s="104">
        <v>0.17002505963858461</v>
      </c>
      <c r="B1137" s="118">
        <v>0.10459337711745663</v>
      </c>
      <c r="C1137" s="119">
        <v>4.8040144896979946</v>
      </c>
      <c r="D1137" s="106">
        <f t="shared" si="99"/>
        <v>4.8040144896979946</v>
      </c>
      <c r="E1137" s="108">
        <f>_xlfn.NORM.INV(A1137,$B$104,$B$106)</f>
        <v>0.10459337711745663</v>
      </c>
      <c r="F1137" s="122" t="b">
        <f t="shared" si="100"/>
        <v>1</v>
      </c>
      <c r="G1137" s="101"/>
      <c r="I1137" s="101"/>
    </row>
    <row r="1138" spans="1:9" x14ac:dyDescent="0.55000000000000004">
      <c r="A1138" s="104">
        <v>0.14848720644019131</v>
      </c>
      <c r="B1138" s="118">
        <v>9.5705639566905795E-2</v>
      </c>
      <c r="C1138" s="119">
        <v>1.9307846932013204</v>
      </c>
      <c r="D1138" s="106">
        <f t="shared" ref="D1138:D1201" si="101">IF(C1138&lt;=0,0,C1138)</f>
        <v>1.9307846932013204</v>
      </c>
      <c r="E1138" s="108">
        <f>_xlfn.NORM.INV(A1138,$B$104,$B$106)</f>
        <v>9.5705639566905795E-2</v>
      </c>
      <c r="F1138" s="122" t="b">
        <f t="shared" si="100"/>
        <v>1</v>
      </c>
      <c r="G1138" s="101"/>
      <c r="I1138" s="101"/>
    </row>
    <row r="1139" spans="1:9" x14ac:dyDescent="0.55000000000000004">
      <c r="A1139" s="104">
        <v>0.67654146613391852</v>
      </c>
      <c r="B1139" s="118">
        <v>0.24580492371583085</v>
      </c>
      <c r="C1139" s="119">
        <v>50.454915069079028</v>
      </c>
      <c r="D1139" s="106">
        <f t="shared" si="101"/>
        <v>50.454915069079028</v>
      </c>
      <c r="E1139" s="108">
        <f>_xlfn.NORM.INV(A1139,$B$104,$B$106)</f>
        <v>0.24580492371583085</v>
      </c>
      <c r="F1139" s="122" t="b">
        <f t="shared" ref="F1139:F1202" si="102">E1139=B1139</f>
        <v>1</v>
      </c>
      <c r="G1139" s="101"/>
      <c r="I1139" s="101"/>
    </row>
    <row r="1140" spans="1:9" x14ac:dyDescent="0.55000000000000004">
      <c r="A1140" s="104">
        <v>0.91717361097650829</v>
      </c>
      <c r="B1140" s="118">
        <v>0.3386308317907869</v>
      </c>
      <c r="C1140" s="119">
        <v>80.463695532144726</v>
      </c>
      <c r="D1140" s="106">
        <f t="shared" si="101"/>
        <v>80.463695532144726</v>
      </c>
      <c r="E1140" s="108">
        <f>_xlfn.NORM.INV(A1140,$B$104,$B$106)</f>
        <v>0.3386308317907869</v>
      </c>
      <c r="F1140" s="122" t="b">
        <f t="shared" si="102"/>
        <v>1</v>
      </c>
      <c r="G1140" s="101"/>
      <c r="I1140" s="101"/>
    </row>
    <row r="1141" spans="1:9" x14ac:dyDescent="0.55000000000000004">
      <c r="A1141" s="104">
        <v>0.19172433414155188</v>
      </c>
      <c r="B1141" s="118">
        <v>0.11284403813018604</v>
      </c>
      <c r="C1141" s="119">
        <v>7.4712900396042059</v>
      </c>
      <c r="D1141" s="106">
        <f t="shared" si="101"/>
        <v>7.4712900396042059</v>
      </c>
      <c r="E1141" s="108">
        <f>_xlfn.NORM.INV(A1141,$B$104,$B$106)</f>
        <v>0.11284403813018604</v>
      </c>
      <c r="F1141" s="122" t="b">
        <f t="shared" si="102"/>
        <v>1</v>
      </c>
      <c r="G1141" s="101"/>
      <c r="I1141" s="101"/>
    </row>
    <row r="1142" spans="1:9" x14ac:dyDescent="0.55000000000000004">
      <c r="A1142" s="104">
        <v>0.25942411479102467</v>
      </c>
      <c r="B1142" s="118">
        <v>0.1354878156735746</v>
      </c>
      <c r="C1142" s="119">
        <v>14.791575542282445</v>
      </c>
      <c r="D1142" s="106">
        <f t="shared" si="101"/>
        <v>14.791575542282445</v>
      </c>
      <c r="E1142" s="108">
        <f>_xlfn.NORM.INV(A1142,$B$104,$B$106)</f>
        <v>0.1354878156735746</v>
      </c>
      <c r="F1142" s="122" t="b">
        <f t="shared" si="102"/>
        <v>1</v>
      </c>
      <c r="G1142" s="101"/>
      <c r="I1142" s="101"/>
    </row>
    <row r="1143" spans="1:9" x14ac:dyDescent="0.55000000000000004">
      <c r="A1143" s="104">
        <v>0.12369527077613529</v>
      </c>
      <c r="B1143" s="118">
        <v>8.4328921421016292E-2</v>
      </c>
      <c r="C1143" s="119">
        <v>-1.747083310572958</v>
      </c>
      <c r="D1143" s="106">
        <f t="shared" si="101"/>
        <v>0</v>
      </c>
      <c r="E1143" s="108">
        <f>_xlfn.NORM.INV(A1143,$B$104,$B$106)</f>
        <v>8.4328921421016292E-2</v>
      </c>
      <c r="F1143" s="122" t="b">
        <f t="shared" si="102"/>
        <v>1</v>
      </c>
      <c r="G1143" s="101"/>
      <c r="I1143" s="101"/>
    </row>
    <row r="1144" spans="1:9" x14ac:dyDescent="0.55000000000000004">
      <c r="A1144" s="104">
        <v>5.1637543368591055E-2</v>
      </c>
      <c r="B1144" s="118">
        <v>3.7082078996101941E-2</v>
      </c>
      <c r="C1144" s="119">
        <v>-17.021053167753742</v>
      </c>
      <c r="D1144" s="106">
        <f t="shared" si="101"/>
        <v>0</v>
      </c>
      <c r="E1144" s="108">
        <f>_xlfn.NORM.INV(A1144,$B$104,$B$106)</f>
        <v>3.7082078996101941E-2</v>
      </c>
      <c r="F1144" s="122" t="b">
        <f t="shared" si="102"/>
        <v>1</v>
      </c>
      <c r="G1144" s="101"/>
      <c r="I1144" s="101"/>
    </row>
    <row r="1145" spans="1:9" x14ac:dyDescent="0.55000000000000004">
      <c r="A1145" s="104">
        <v>0.20384138968049925</v>
      </c>
      <c r="B1145" s="118">
        <v>0.11720216824424558</v>
      </c>
      <c r="C1145" s="119">
        <v>8.8801873241498441</v>
      </c>
      <c r="D1145" s="106">
        <f t="shared" si="101"/>
        <v>8.8801873241498441</v>
      </c>
      <c r="E1145" s="108">
        <f>_xlfn.NORM.INV(A1145,$B$104,$B$106)</f>
        <v>0.11720216824424558</v>
      </c>
      <c r="F1145" s="122" t="b">
        <f t="shared" si="102"/>
        <v>1</v>
      </c>
      <c r="G1145" s="101"/>
      <c r="I1145" s="101"/>
    </row>
    <row r="1146" spans="1:9" x14ac:dyDescent="0.55000000000000004">
      <c r="A1146" s="104">
        <v>2.1276361022554924E-2</v>
      </c>
      <c r="B1146" s="118">
        <v>0</v>
      </c>
      <c r="C1146" s="119">
        <v>-29.008956014979496</v>
      </c>
      <c r="D1146" s="106">
        <f t="shared" si="101"/>
        <v>0</v>
      </c>
      <c r="E1146" s="108">
        <f>_xlfn.NORM.INV(A1146,$B$104,$B$106)</f>
        <v>-2.8073745238508807E-3</v>
      </c>
      <c r="F1146" s="122" t="b">
        <f t="shared" si="102"/>
        <v>0</v>
      </c>
      <c r="G1146" s="101"/>
      <c r="I1146" s="101"/>
    </row>
    <row r="1147" spans="1:9" x14ac:dyDescent="0.55000000000000004">
      <c r="A1147" s="104">
        <v>0.55351476701157354</v>
      </c>
      <c r="B1147" s="118">
        <v>0.21345464717607021</v>
      </c>
      <c r="C1147" s="119">
        <v>39.99671038534747</v>
      </c>
      <c r="D1147" s="106">
        <f t="shared" si="101"/>
        <v>39.99671038534747</v>
      </c>
      <c r="E1147" s="108">
        <f>_xlfn.NORM.INV(A1147,$B$104,$B$106)</f>
        <v>0.21345464717607021</v>
      </c>
      <c r="F1147" s="122" t="b">
        <f t="shared" si="102"/>
        <v>1</v>
      </c>
      <c r="G1147" s="101"/>
      <c r="I1147" s="101"/>
    </row>
    <row r="1148" spans="1:9" x14ac:dyDescent="0.55000000000000004">
      <c r="A1148" s="104">
        <v>0.199100052643439</v>
      </c>
      <c r="B1148" s="118">
        <v>0.11551598697971766</v>
      </c>
      <c r="C1148" s="119">
        <v>8.3350782652942801</v>
      </c>
      <c r="D1148" s="106">
        <f t="shared" si="101"/>
        <v>8.3350782652942801</v>
      </c>
      <c r="E1148" s="108">
        <f>_xlfn.NORM.INV(A1148,$B$104,$B$106)</f>
        <v>0.11551598697971766</v>
      </c>
      <c r="F1148" s="122" t="b">
        <f t="shared" si="102"/>
        <v>1</v>
      </c>
      <c r="G1148" s="101"/>
      <c r="I1148" s="101"/>
    </row>
    <row r="1149" spans="1:9" x14ac:dyDescent="0.55000000000000004">
      <c r="A1149" s="104">
        <v>0.45523759897233407</v>
      </c>
      <c r="B1149" s="118">
        <v>0.18875608285951451</v>
      </c>
      <c r="C1149" s="119">
        <v>32.012152951985883</v>
      </c>
      <c r="D1149" s="106">
        <f t="shared" si="101"/>
        <v>32.012152951985883</v>
      </c>
      <c r="E1149" s="108">
        <f>_xlfn.NORM.INV(A1149,$B$104,$B$106)</f>
        <v>0.18875608285951451</v>
      </c>
      <c r="F1149" s="122" t="b">
        <f t="shared" si="102"/>
        <v>1</v>
      </c>
      <c r="G1149" s="101"/>
      <c r="I1149" s="101"/>
    </row>
    <row r="1150" spans="1:9" x14ac:dyDescent="0.55000000000000004">
      <c r="A1150" s="104">
        <v>0.4005788315668154</v>
      </c>
      <c r="B1150" s="118">
        <v>0.17481508472743679</v>
      </c>
      <c r="C1150" s="119">
        <v>27.505303936905818</v>
      </c>
      <c r="D1150" s="106">
        <f t="shared" si="101"/>
        <v>27.505303936905818</v>
      </c>
      <c r="E1150" s="108">
        <f>_xlfn.NORM.INV(A1150,$B$104,$B$106)</f>
        <v>0.17481508472743679</v>
      </c>
      <c r="F1150" s="122" t="b">
        <f t="shared" si="102"/>
        <v>1</v>
      </c>
      <c r="G1150" s="101"/>
      <c r="I1150" s="101"/>
    </row>
    <row r="1151" spans="1:9" x14ac:dyDescent="0.55000000000000004">
      <c r="A1151" s="104">
        <v>0.65053062339824697</v>
      </c>
      <c r="B1151" s="118">
        <v>0.23867534348536218</v>
      </c>
      <c r="C1151" s="119">
        <v>48.150062766883543</v>
      </c>
      <c r="D1151" s="106">
        <f t="shared" si="101"/>
        <v>48.150062766883543</v>
      </c>
      <c r="E1151" s="108">
        <f>_xlfn.NORM.INV(A1151,$B$104,$B$106)</f>
        <v>0.23867534348536218</v>
      </c>
      <c r="F1151" s="122" t="b">
        <f t="shared" si="102"/>
        <v>1</v>
      </c>
      <c r="G1151" s="101"/>
      <c r="I1151" s="101"/>
    </row>
    <row r="1152" spans="1:9" x14ac:dyDescent="0.55000000000000004">
      <c r="A1152" s="104">
        <v>0.39542688903222389</v>
      </c>
      <c r="B1152" s="118">
        <v>0.17347979010667003</v>
      </c>
      <c r="C1152" s="119">
        <v>27.073629591250668</v>
      </c>
      <c r="D1152" s="106">
        <f t="shared" si="101"/>
        <v>27.073629591250668</v>
      </c>
      <c r="E1152" s="108">
        <f>_xlfn.NORM.INV(A1152,$B$104,$B$106)</f>
        <v>0.17347979010667003</v>
      </c>
      <c r="F1152" s="122" t="b">
        <f t="shared" si="102"/>
        <v>1</v>
      </c>
      <c r="G1152" s="101"/>
      <c r="I1152" s="101"/>
    </row>
    <row r="1153" spans="1:9" x14ac:dyDescent="0.55000000000000004">
      <c r="A1153" s="104">
        <v>0.85472844485748434</v>
      </c>
      <c r="B1153" s="118">
        <v>0.30569309319603921</v>
      </c>
      <c r="C1153" s="119">
        <v>69.815575983004521</v>
      </c>
      <c r="D1153" s="106">
        <f t="shared" si="101"/>
        <v>69.815575983004521</v>
      </c>
      <c r="E1153" s="108">
        <f>_xlfn.NORM.INV(A1153,$B$104,$B$106)</f>
        <v>0.30569309319603921</v>
      </c>
      <c r="F1153" s="122" t="b">
        <f t="shared" si="102"/>
        <v>1</v>
      </c>
      <c r="G1153" s="101"/>
      <c r="I1153" s="101"/>
    </row>
    <row r="1154" spans="1:9" x14ac:dyDescent="0.55000000000000004">
      <c r="A1154" s="104">
        <v>0.26466318707334646</v>
      </c>
      <c r="B1154" s="118">
        <v>0.13709653534779626</v>
      </c>
      <c r="C1154" s="119">
        <v>15.311642800782634</v>
      </c>
      <c r="D1154" s="106">
        <f t="shared" si="101"/>
        <v>15.311642800782634</v>
      </c>
      <c r="E1154" s="108">
        <f>_xlfn.NORM.INV(A1154,$B$104,$B$106)</f>
        <v>0.13709653534779626</v>
      </c>
      <c r="F1154" s="122" t="b">
        <f t="shared" si="102"/>
        <v>1</v>
      </c>
      <c r="G1154" s="101"/>
      <c r="I1154" s="101"/>
    </row>
    <row r="1155" spans="1:9" x14ac:dyDescent="0.55000000000000004">
      <c r="A1155" s="104">
        <v>0.40121136716287653</v>
      </c>
      <c r="B1155" s="118">
        <v>0.17497871318028668</v>
      </c>
      <c r="C1155" s="119">
        <v>27.55820177998557</v>
      </c>
      <c r="D1155" s="106">
        <f t="shared" si="101"/>
        <v>27.55820177998557</v>
      </c>
      <c r="E1155" s="108">
        <f>_xlfn.NORM.INV(A1155,$B$104,$B$106)</f>
        <v>0.17497871318028668</v>
      </c>
      <c r="F1155" s="122" t="b">
        <f t="shared" si="102"/>
        <v>1</v>
      </c>
      <c r="G1155" s="101"/>
      <c r="I1155" s="101"/>
    </row>
    <row r="1156" spans="1:9" x14ac:dyDescent="0.55000000000000004">
      <c r="A1156" s="104">
        <v>0.97111971154895926</v>
      </c>
      <c r="B1156" s="118">
        <v>0.38975106320335184</v>
      </c>
      <c r="C1156" s="119">
        <v>96.989855453381793</v>
      </c>
      <c r="D1156" s="106">
        <f t="shared" si="101"/>
        <v>96.989855453381793</v>
      </c>
      <c r="E1156" s="108">
        <f>_xlfn.NORM.INV(A1156,$B$104,$B$106)</f>
        <v>0.38975106320335184</v>
      </c>
      <c r="F1156" s="122" t="b">
        <f t="shared" si="102"/>
        <v>1</v>
      </c>
      <c r="G1156" s="101"/>
      <c r="I1156" s="101"/>
    </row>
    <row r="1157" spans="1:9" x14ac:dyDescent="0.55000000000000004">
      <c r="A1157" s="104">
        <v>3.303618240466355E-2</v>
      </c>
      <c r="B1157" s="118">
        <v>1.6206758445897362E-2</v>
      </c>
      <c r="C1157" s="119">
        <v>-23.769631495491353</v>
      </c>
      <c r="D1157" s="106">
        <f t="shared" si="101"/>
        <v>0</v>
      </c>
      <c r="E1157" s="108">
        <f>_xlfn.NORM.INV(A1157,$B$104,$B$106)</f>
        <v>1.6206758445897362E-2</v>
      </c>
      <c r="F1157" s="122" t="b">
        <f t="shared" si="102"/>
        <v>1</v>
      </c>
      <c r="G1157" s="101"/>
      <c r="I1157" s="101"/>
    </row>
    <row r="1158" spans="1:9" x14ac:dyDescent="0.55000000000000004">
      <c r="A1158" s="104">
        <v>0.2128239905944207</v>
      </c>
      <c r="B1158" s="118">
        <v>0.12033390711512713</v>
      </c>
      <c r="C1158" s="119">
        <v>9.8926165714678014</v>
      </c>
      <c r="D1158" s="106">
        <f t="shared" si="101"/>
        <v>9.8926165714678014</v>
      </c>
      <c r="E1158" s="108">
        <f>_xlfn.NORM.INV(A1158,$B$104,$B$106)</f>
        <v>0.12033390711512713</v>
      </c>
      <c r="F1158" s="122" t="b">
        <f t="shared" si="102"/>
        <v>1</v>
      </c>
      <c r="G1158" s="101"/>
      <c r="I1158" s="101"/>
    </row>
    <row r="1159" spans="1:9" x14ac:dyDescent="0.55000000000000004">
      <c r="A1159" s="104">
        <v>0.75950413736902811</v>
      </c>
      <c r="B1159" s="118">
        <v>0.27047083960153195</v>
      </c>
      <c r="C1159" s="119">
        <v>58.42891791036282</v>
      </c>
      <c r="D1159" s="106">
        <f t="shared" si="101"/>
        <v>58.42891791036282</v>
      </c>
      <c r="E1159" s="108">
        <f>_xlfn.NORM.INV(A1159,$B$104,$B$106)</f>
        <v>0.27047083960153195</v>
      </c>
      <c r="F1159" s="122" t="b">
        <f t="shared" si="102"/>
        <v>1</v>
      </c>
      <c r="G1159" s="101"/>
      <c r="I1159" s="101"/>
    </row>
    <row r="1160" spans="1:9" x14ac:dyDescent="0.55000000000000004">
      <c r="A1160" s="104">
        <v>0.13035539357260717</v>
      </c>
      <c r="B1160" s="118">
        <v>8.7528727375699555E-2</v>
      </c>
      <c r="C1160" s="119">
        <v>-0.71264932107765955</v>
      </c>
      <c r="D1160" s="106">
        <f t="shared" si="101"/>
        <v>0</v>
      </c>
      <c r="E1160" s="108">
        <f>_xlfn.NORM.INV(A1160,$B$104,$B$106)</f>
        <v>8.7528727375699555E-2</v>
      </c>
      <c r="F1160" s="122" t="b">
        <f t="shared" si="102"/>
        <v>1</v>
      </c>
      <c r="G1160" s="101"/>
      <c r="I1160" s="101"/>
    </row>
    <row r="1161" spans="1:9" x14ac:dyDescent="0.55000000000000004">
      <c r="A1161" s="104">
        <v>0.15340943176962551</v>
      </c>
      <c r="B1161" s="118">
        <v>9.7808020675872867E-2</v>
      </c>
      <c r="C1161" s="119">
        <v>2.6104429314783464</v>
      </c>
      <c r="D1161" s="106">
        <f t="shared" si="101"/>
        <v>2.6104429314783464</v>
      </c>
      <c r="E1161" s="108">
        <f>_xlfn.NORM.INV(A1161,$B$104,$B$106)</f>
        <v>9.7808020675872867E-2</v>
      </c>
      <c r="F1161" s="122" t="b">
        <f t="shared" si="102"/>
        <v>1</v>
      </c>
      <c r="G1161" s="101"/>
      <c r="I1161" s="101"/>
    </row>
    <row r="1162" spans="1:9" x14ac:dyDescent="0.55000000000000004">
      <c r="A1162" s="104">
        <v>0.36879892111618606</v>
      </c>
      <c r="B1162" s="118">
        <v>0.16649638837583125</v>
      </c>
      <c r="C1162" s="119">
        <v>24.816033907328954</v>
      </c>
      <c r="D1162" s="106">
        <f t="shared" si="101"/>
        <v>24.816033907328954</v>
      </c>
      <c r="E1162" s="108">
        <f>_xlfn.NORM.INV(A1162,$B$104,$B$106)</f>
        <v>0.16649638837583125</v>
      </c>
      <c r="F1162" s="122" t="b">
        <f t="shared" si="102"/>
        <v>1</v>
      </c>
      <c r="G1162" s="101"/>
      <c r="I1162" s="101"/>
    </row>
    <row r="1163" spans="1:9" x14ac:dyDescent="0.55000000000000004">
      <c r="A1163" s="104">
        <v>5.6035138717972277E-2</v>
      </c>
      <c r="B1163" s="118">
        <v>4.1104378134806191E-2</v>
      </c>
      <c r="C1163" s="119">
        <v>-15.720723396536348</v>
      </c>
      <c r="D1163" s="106">
        <f t="shared" si="101"/>
        <v>0</v>
      </c>
      <c r="E1163" s="108">
        <f>_xlfn.NORM.INV(A1163,$B$104,$B$106)</f>
        <v>4.1104378134806191E-2</v>
      </c>
      <c r="F1163" s="122" t="b">
        <f t="shared" si="102"/>
        <v>1</v>
      </c>
      <c r="G1163" s="101"/>
      <c r="I1163" s="101"/>
    </row>
    <row r="1164" spans="1:9" x14ac:dyDescent="0.55000000000000004">
      <c r="A1164" s="104">
        <v>0.33991728309990776</v>
      </c>
      <c r="B1164" s="118">
        <v>0.15873111106796089</v>
      </c>
      <c r="C1164" s="119">
        <v>22.305673310818118</v>
      </c>
      <c r="D1164" s="106">
        <f t="shared" si="101"/>
        <v>22.305673310818118</v>
      </c>
      <c r="E1164" s="108">
        <f>_xlfn.NORM.INV(A1164,$B$104,$B$106)</f>
        <v>0.15873111106796089</v>
      </c>
      <c r="F1164" s="122" t="b">
        <f t="shared" si="102"/>
        <v>1</v>
      </c>
      <c r="G1164" s="101"/>
      <c r="I1164" s="101"/>
    </row>
    <row r="1165" spans="1:9" x14ac:dyDescent="0.55000000000000004">
      <c r="A1165" s="104">
        <v>0.11290742743989379</v>
      </c>
      <c r="B1165" s="118">
        <v>7.8878980093599602E-2</v>
      </c>
      <c r="C1165" s="119">
        <v>-3.5089415700038749</v>
      </c>
      <c r="D1165" s="106">
        <f t="shared" si="101"/>
        <v>0</v>
      </c>
      <c r="E1165" s="108">
        <f>_xlfn.NORM.INV(A1165,$B$104,$B$106)</f>
        <v>7.8878980093599602E-2</v>
      </c>
      <c r="F1165" s="122" t="b">
        <f t="shared" si="102"/>
        <v>1</v>
      </c>
      <c r="G1165" s="101"/>
      <c r="I1165" s="101"/>
    </row>
    <row r="1166" spans="1:9" x14ac:dyDescent="0.55000000000000004">
      <c r="A1166" s="104">
        <v>0.4096618355986914</v>
      </c>
      <c r="B1166" s="118">
        <v>0.17715850538479125</v>
      </c>
      <c r="C1166" s="119">
        <v>28.262885494657752</v>
      </c>
      <c r="D1166" s="106">
        <f t="shared" si="101"/>
        <v>28.262885494657752</v>
      </c>
      <c r="E1166" s="108">
        <f>_xlfn.NORM.INV(A1166,$B$104,$B$106)</f>
        <v>0.17715850538479125</v>
      </c>
      <c r="F1166" s="122" t="b">
        <f t="shared" si="102"/>
        <v>1</v>
      </c>
      <c r="G1166" s="101"/>
      <c r="I1166" s="101"/>
    </row>
    <row r="1167" spans="1:9" x14ac:dyDescent="0.55000000000000004">
      <c r="A1167" s="104">
        <v>0.76495504764759259</v>
      </c>
      <c r="B1167" s="118">
        <v>0.27223327786294377</v>
      </c>
      <c r="C1167" s="119">
        <v>58.998679348340978</v>
      </c>
      <c r="D1167" s="106">
        <f t="shared" si="101"/>
        <v>58.998679348340978</v>
      </c>
      <c r="E1167" s="108">
        <f>_xlfn.NORM.INV(A1167,$B$104,$B$106)</f>
        <v>0.27223327786294377</v>
      </c>
      <c r="F1167" s="122" t="b">
        <f t="shared" si="102"/>
        <v>1</v>
      </c>
      <c r="G1167" s="101"/>
      <c r="I1167" s="101"/>
    </row>
    <row r="1168" spans="1:9" x14ac:dyDescent="0.55000000000000004">
      <c r="A1168" s="104">
        <v>0.25047642901363143</v>
      </c>
      <c r="B1168" s="118">
        <v>0.13270087506513395</v>
      </c>
      <c r="C1168" s="119">
        <v>13.890612754880838</v>
      </c>
      <c r="D1168" s="106">
        <f t="shared" si="101"/>
        <v>13.890612754880838</v>
      </c>
      <c r="E1168" s="108">
        <f>_xlfn.NORM.INV(A1168,$B$104,$B$106)</f>
        <v>0.13270087506513395</v>
      </c>
      <c r="F1168" s="122" t="b">
        <f t="shared" si="102"/>
        <v>1</v>
      </c>
      <c r="G1168" s="101"/>
      <c r="I1168" s="101"/>
    </row>
    <row r="1169" spans="1:9" x14ac:dyDescent="0.55000000000000004">
      <c r="A1169" s="104">
        <v>0.51021373732656328</v>
      </c>
      <c r="B1169" s="118">
        <v>0.20256048402863328</v>
      </c>
      <c r="C1169" s="119">
        <v>36.474842870124547</v>
      </c>
      <c r="D1169" s="106">
        <f t="shared" si="101"/>
        <v>36.474842870124547</v>
      </c>
      <c r="E1169" s="108">
        <f>_xlfn.NORM.INV(A1169,$B$104,$B$106)</f>
        <v>0.20256048402863328</v>
      </c>
      <c r="F1169" s="122" t="b">
        <f t="shared" si="102"/>
        <v>1</v>
      </c>
      <c r="G1169" s="101"/>
      <c r="I1169" s="101"/>
    </row>
    <row r="1170" spans="1:9" x14ac:dyDescent="0.55000000000000004">
      <c r="A1170" s="104">
        <v>4.9926477946856562E-2</v>
      </c>
      <c r="B1170" s="118">
        <v>3.5443308715188804E-2</v>
      </c>
      <c r="C1170" s="119">
        <v>-17.550835193151304</v>
      </c>
      <c r="D1170" s="106">
        <f t="shared" si="101"/>
        <v>0</v>
      </c>
      <c r="E1170" s="108">
        <f>_xlfn.NORM.INV(A1170,$B$104,$B$106)</f>
        <v>3.5443308715188804E-2</v>
      </c>
      <c r="F1170" s="122" t="b">
        <f t="shared" si="102"/>
        <v>1</v>
      </c>
      <c r="G1170" s="101"/>
      <c r="I1170" s="101"/>
    </row>
    <row r="1171" spans="1:9" x14ac:dyDescent="0.55000000000000004">
      <c r="A1171" s="104">
        <v>0.75021815277177928</v>
      </c>
      <c r="B1171" s="118">
        <v>0.26751764065751582</v>
      </c>
      <c r="C1171" s="119">
        <v>57.474207090801805</v>
      </c>
      <c r="D1171" s="106">
        <f t="shared" si="101"/>
        <v>57.474207090801805</v>
      </c>
      <c r="E1171" s="108">
        <f>_xlfn.NORM.INV(A1171,$B$104,$B$106)</f>
        <v>0.26751764065751582</v>
      </c>
      <c r="F1171" s="122" t="b">
        <f t="shared" si="102"/>
        <v>1</v>
      </c>
      <c r="G1171" s="101"/>
      <c r="I1171" s="101"/>
    </row>
    <row r="1172" spans="1:9" x14ac:dyDescent="0.55000000000000004">
      <c r="A1172" s="104">
        <v>0.34233961701575921</v>
      </c>
      <c r="B1172" s="118">
        <v>0.15939137577386805</v>
      </c>
      <c r="C1172" s="119">
        <v>22.519123833608361</v>
      </c>
      <c r="D1172" s="106">
        <f t="shared" si="101"/>
        <v>22.519123833608361</v>
      </c>
      <c r="E1172" s="108">
        <f>_xlfn.NORM.INV(A1172,$B$104,$B$106)</f>
        <v>0.15939137577386805</v>
      </c>
      <c r="F1172" s="122" t="b">
        <f t="shared" si="102"/>
        <v>1</v>
      </c>
      <c r="G1172" s="101"/>
      <c r="I1172" s="101"/>
    </row>
    <row r="1173" spans="1:9" x14ac:dyDescent="0.55000000000000004">
      <c r="A1173" s="104">
        <v>0.60661528402298925</v>
      </c>
      <c r="B1173" s="118">
        <v>0.22705080405655886</v>
      </c>
      <c r="C1173" s="119">
        <v>44.392079042969669</v>
      </c>
      <c r="D1173" s="106">
        <f t="shared" si="101"/>
        <v>44.392079042969669</v>
      </c>
      <c r="E1173" s="108">
        <f>_xlfn.NORM.INV(A1173,$B$104,$B$106)</f>
        <v>0.22705080405655886</v>
      </c>
      <c r="F1173" s="122" t="b">
        <f t="shared" si="102"/>
        <v>1</v>
      </c>
      <c r="G1173" s="101"/>
      <c r="I1173" s="101"/>
    </row>
    <row r="1174" spans="1:9" x14ac:dyDescent="0.55000000000000004">
      <c r="A1174" s="104">
        <v>0.6887837433541949</v>
      </c>
      <c r="B1174" s="118">
        <v>0.24924057810697409</v>
      </c>
      <c r="C1174" s="119">
        <v>51.565594194216516</v>
      </c>
      <c r="D1174" s="106">
        <f t="shared" si="101"/>
        <v>51.565594194216516</v>
      </c>
      <c r="E1174" s="108">
        <f>_xlfn.NORM.INV(A1174,$B$104,$B$106)</f>
        <v>0.24924057810697409</v>
      </c>
      <c r="F1174" s="122" t="b">
        <f t="shared" si="102"/>
        <v>1</v>
      </c>
      <c r="G1174" s="101"/>
      <c r="I1174" s="101"/>
    </row>
    <row r="1175" spans="1:9" x14ac:dyDescent="0.55000000000000004">
      <c r="A1175" s="104">
        <v>4.2401518007738281E-2</v>
      </c>
      <c r="B1175" s="118">
        <v>2.7652706816896522E-2</v>
      </c>
      <c r="C1175" s="119">
        <v>-20.069382728955805</v>
      </c>
      <c r="D1175" s="106">
        <f t="shared" si="101"/>
        <v>0</v>
      </c>
      <c r="E1175" s="108">
        <f>_xlfn.NORM.INV(A1175,$B$104,$B$106)</f>
        <v>2.7652706816896522E-2</v>
      </c>
      <c r="F1175" s="122" t="b">
        <f t="shared" si="102"/>
        <v>1</v>
      </c>
      <c r="G1175" s="101"/>
      <c r="I1175" s="101"/>
    </row>
    <row r="1176" spans="1:9" x14ac:dyDescent="0.55000000000000004">
      <c r="A1176" s="104">
        <v>0.18842891902129988</v>
      </c>
      <c r="B1176" s="118">
        <v>0.11162993660762625</v>
      </c>
      <c r="C1176" s="119">
        <v>7.0787950260251291</v>
      </c>
      <c r="D1176" s="106">
        <f t="shared" si="101"/>
        <v>7.0787950260251291</v>
      </c>
      <c r="E1176" s="108">
        <f>_xlfn.NORM.INV(A1176,$B$104,$B$106)</f>
        <v>0.11162993660762625</v>
      </c>
      <c r="F1176" s="122" t="b">
        <f t="shared" si="102"/>
        <v>1</v>
      </c>
      <c r="G1176" s="101"/>
      <c r="I1176" s="101"/>
    </row>
    <row r="1177" spans="1:9" x14ac:dyDescent="0.55000000000000004">
      <c r="A1177" s="104">
        <v>0.518785475369969</v>
      </c>
      <c r="B1177" s="118">
        <v>0.20471056186694411</v>
      </c>
      <c r="C1177" s="119">
        <v>37.169920517803163</v>
      </c>
      <c r="D1177" s="106">
        <f t="shared" si="101"/>
        <v>37.169920517803163</v>
      </c>
      <c r="E1177" s="108">
        <f>_xlfn.NORM.INV(A1177,$B$104,$B$106)</f>
        <v>0.20471056186694411</v>
      </c>
      <c r="F1177" s="122" t="b">
        <f t="shared" si="102"/>
        <v>1</v>
      </c>
      <c r="G1177" s="101"/>
      <c r="I1177" s="101"/>
    </row>
    <row r="1178" spans="1:9" x14ac:dyDescent="0.55000000000000004">
      <c r="A1178" s="104">
        <v>0.68466986747215886</v>
      </c>
      <c r="B1178" s="118">
        <v>0.24807977281651031</v>
      </c>
      <c r="C1178" s="119">
        <v>51.190328798549565</v>
      </c>
      <c r="D1178" s="106">
        <f t="shared" si="101"/>
        <v>51.190328798549565</v>
      </c>
      <c r="E1178" s="108">
        <f>_xlfn.NORM.INV(A1178,$B$104,$B$106)</f>
        <v>0.24807977281651031</v>
      </c>
      <c r="F1178" s="122" t="b">
        <f t="shared" si="102"/>
        <v>1</v>
      </c>
      <c r="G1178" s="101"/>
      <c r="I1178" s="101"/>
    </row>
    <row r="1179" spans="1:9" x14ac:dyDescent="0.55000000000000004">
      <c r="A1179" s="104">
        <v>6.2041234994011263E-2</v>
      </c>
      <c r="B1179" s="118">
        <v>4.6213844866978326E-2</v>
      </c>
      <c r="C1179" s="119">
        <v>-14.06893384091703</v>
      </c>
      <c r="D1179" s="106">
        <f t="shared" si="101"/>
        <v>0</v>
      </c>
      <c r="E1179" s="108">
        <f>_xlfn.NORM.INV(A1179,$B$104,$B$106)</f>
        <v>4.6213844866978326E-2</v>
      </c>
      <c r="F1179" s="122" t="b">
        <f t="shared" si="102"/>
        <v>1</v>
      </c>
      <c r="G1179" s="101"/>
      <c r="I1179" s="101"/>
    </row>
    <row r="1180" spans="1:9" x14ac:dyDescent="0.55000000000000004">
      <c r="A1180" s="104">
        <v>9.2376535760361644E-2</v>
      </c>
      <c r="B1180" s="118">
        <v>6.7373843019976176E-2</v>
      </c>
      <c r="C1180" s="119">
        <v>-7.2283248736506645</v>
      </c>
      <c r="D1180" s="106">
        <f t="shared" si="101"/>
        <v>0</v>
      </c>
      <c r="E1180" s="108">
        <f>_xlfn.NORM.INV(A1180,$B$104,$B$106)</f>
        <v>6.7373843019976176E-2</v>
      </c>
      <c r="F1180" s="122" t="b">
        <f t="shared" si="102"/>
        <v>1</v>
      </c>
      <c r="G1180" s="101"/>
      <c r="I1180" s="101"/>
    </row>
    <row r="1181" spans="1:9" x14ac:dyDescent="0.55000000000000004">
      <c r="A1181" s="104">
        <v>0.15297708763830054</v>
      </c>
      <c r="B1181" s="118">
        <v>9.7625169961978633E-2</v>
      </c>
      <c r="C1181" s="119">
        <v>2.5513309115201217</v>
      </c>
      <c r="D1181" s="106">
        <f t="shared" si="101"/>
        <v>2.5513309115201217</v>
      </c>
      <c r="E1181" s="108">
        <f>_xlfn.NORM.INV(A1181,$B$104,$B$106)</f>
        <v>9.7625169961978633E-2</v>
      </c>
      <c r="F1181" s="122" t="b">
        <f t="shared" si="102"/>
        <v>1</v>
      </c>
      <c r="G1181" s="101"/>
      <c r="I1181" s="101"/>
    </row>
    <row r="1182" spans="1:9" x14ac:dyDescent="0.55000000000000004">
      <c r="A1182" s="104">
        <v>0.97767470305888116</v>
      </c>
      <c r="B1182" s="118">
        <v>0.40079312874553163</v>
      </c>
      <c r="C1182" s="119">
        <v>100.55953688807872</v>
      </c>
      <c r="D1182" s="106">
        <f t="shared" si="101"/>
        <v>100.55953688807872</v>
      </c>
      <c r="E1182" s="108">
        <f>_xlfn.NORM.INV(A1182,$B$104,$B$106)</f>
        <v>0.40079312874553163</v>
      </c>
      <c r="F1182" s="122" t="b">
        <f t="shared" si="102"/>
        <v>1</v>
      </c>
      <c r="G1182" s="101"/>
      <c r="I1182" s="101"/>
    </row>
    <row r="1183" spans="1:9" x14ac:dyDescent="0.55000000000000004">
      <c r="A1183" s="104">
        <v>0.94297746254162595</v>
      </c>
      <c r="B1183" s="118">
        <v>0.35802698783566639</v>
      </c>
      <c r="C1183" s="119">
        <v>86.734089225553546</v>
      </c>
      <c r="D1183" s="106">
        <f t="shared" si="101"/>
        <v>86.734089225553546</v>
      </c>
      <c r="E1183" s="108">
        <f>_xlfn.NORM.INV(A1183,$B$104,$B$106)</f>
        <v>0.35802698783566639</v>
      </c>
      <c r="F1183" s="122" t="b">
        <f t="shared" si="102"/>
        <v>1</v>
      </c>
      <c r="G1183" s="101"/>
      <c r="I1183" s="101"/>
    </row>
    <row r="1184" spans="1:9" x14ac:dyDescent="0.55000000000000004">
      <c r="A1184" s="104">
        <v>0.32017823661323364</v>
      </c>
      <c r="B1184" s="118">
        <v>0.15327995520967519</v>
      </c>
      <c r="C1184" s="119">
        <v>20.543422417574401</v>
      </c>
      <c r="D1184" s="106">
        <f t="shared" si="101"/>
        <v>20.543422417574401</v>
      </c>
      <c r="E1184" s="108">
        <f>_xlfn.NORM.INV(A1184,$B$104,$B$106)</f>
        <v>0.15327995520967519</v>
      </c>
      <c r="F1184" s="122" t="b">
        <f t="shared" si="102"/>
        <v>1</v>
      </c>
      <c r="G1184" s="101"/>
      <c r="I1184" s="101"/>
    </row>
    <row r="1185" spans="1:9" x14ac:dyDescent="0.55000000000000004">
      <c r="A1185" s="104">
        <v>0.94440164718002595</v>
      </c>
      <c r="B1185" s="118">
        <v>0.35928372527737135</v>
      </c>
      <c r="C1185" s="119">
        <v>87.14036758867374</v>
      </c>
      <c r="D1185" s="106">
        <f t="shared" si="101"/>
        <v>87.14036758867374</v>
      </c>
      <c r="E1185" s="108">
        <f>_xlfn.NORM.INV(A1185,$B$104,$B$106)</f>
        <v>0.35928372527737135</v>
      </c>
      <c r="F1185" s="122" t="b">
        <f t="shared" si="102"/>
        <v>1</v>
      </c>
      <c r="G1185" s="101"/>
      <c r="I1185" s="101"/>
    </row>
    <row r="1186" spans="1:9" x14ac:dyDescent="0.55000000000000004">
      <c r="A1186" s="104">
        <v>6.3815769425149549E-2</v>
      </c>
      <c r="B1186" s="118">
        <v>4.7649151234683162E-2</v>
      </c>
      <c r="C1186" s="119">
        <v>-13.60492767519318</v>
      </c>
      <c r="D1186" s="106">
        <f t="shared" si="101"/>
        <v>0</v>
      </c>
      <c r="E1186" s="108">
        <f>_xlfn.NORM.INV(A1186,$B$104,$B$106)</f>
        <v>4.7649151234683162E-2</v>
      </c>
      <c r="F1186" s="122" t="b">
        <f t="shared" si="102"/>
        <v>1</v>
      </c>
      <c r="G1186" s="101"/>
      <c r="I1186" s="101"/>
    </row>
    <row r="1187" spans="1:9" x14ac:dyDescent="0.55000000000000004">
      <c r="A1187" s="104">
        <v>0.18316109873335573</v>
      </c>
      <c r="B1187" s="118">
        <v>0.10966161295638803</v>
      </c>
      <c r="C1187" s="119">
        <v>6.4424749128669445</v>
      </c>
      <c r="D1187" s="106">
        <f t="shared" si="101"/>
        <v>6.4424749128669445</v>
      </c>
      <c r="E1187" s="108">
        <f>_xlfn.NORM.INV(A1187,$B$104,$B$106)</f>
        <v>0.10966161295638803</v>
      </c>
      <c r="F1187" s="122" t="b">
        <f t="shared" si="102"/>
        <v>1</v>
      </c>
      <c r="G1187" s="101"/>
      <c r="I1187" s="101"/>
    </row>
    <row r="1188" spans="1:9" x14ac:dyDescent="0.55000000000000004">
      <c r="A1188" s="104">
        <v>0.64857140488049225</v>
      </c>
      <c r="B1188" s="118">
        <v>0.23814664113601414</v>
      </c>
      <c r="C1188" s="119">
        <v>47.979143752344193</v>
      </c>
      <c r="D1188" s="106">
        <f t="shared" si="101"/>
        <v>47.979143752344193</v>
      </c>
      <c r="E1188" s="108">
        <f>_xlfn.NORM.INV(A1188,$B$104,$B$106)</f>
        <v>0.23814664113601414</v>
      </c>
      <c r="F1188" s="122" t="b">
        <f t="shared" si="102"/>
        <v>1</v>
      </c>
      <c r="G1188" s="101"/>
      <c r="I1188" s="101"/>
    </row>
    <row r="1189" spans="1:9" x14ac:dyDescent="0.55000000000000004">
      <c r="A1189" s="104">
        <v>0.26923403812827507</v>
      </c>
      <c r="B1189" s="118">
        <v>0.13848687959267025</v>
      </c>
      <c r="C1189" s="119">
        <v>15.761113601314099</v>
      </c>
      <c r="D1189" s="106">
        <f t="shared" si="101"/>
        <v>15.761113601314099</v>
      </c>
      <c r="E1189" s="108">
        <f>_xlfn.NORM.INV(A1189,$B$104,$B$106)</f>
        <v>0.13848687959267025</v>
      </c>
      <c r="F1189" s="122" t="b">
        <f t="shared" si="102"/>
        <v>1</v>
      </c>
      <c r="G1189" s="101"/>
      <c r="I1189" s="101"/>
    </row>
    <row r="1190" spans="1:9" x14ac:dyDescent="0.55000000000000004">
      <c r="A1190" s="104">
        <v>0.66717848858218565</v>
      </c>
      <c r="B1190" s="118">
        <v>0.24321353785781061</v>
      </c>
      <c r="C1190" s="119">
        <v>49.617171265424233</v>
      </c>
      <c r="D1190" s="106">
        <f t="shared" si="101"/>
        <v>49.617171265424233</v>
      </c>
      <c r="E1190" s="108">
        <f>_xlfn.NORM.INV(A1190,$B$104,$B$106)</f>
        <v>0.24321353785781061</v>
      </c>
      <c r="F1190" s="122" t="b">
        <f t="shared" si="102"/>
        <v>1</v>
      </c>
      <c r="G1190" s="101"/>
      <c r="I1190" s="101"/>
    </row>
    <row r="1191" spans="1:9" x14ac:dyDescent="0.55000000000000004">
      <c r="A1191" s="104">
        <v>0.75670254694386885</v>
      </c>
      <c r="B1191" s="118">
        <v>0.2695734834332007</v>
      </c>
      <c r="C1191" s="119">
        <v>58.138820406216844</v>
      </c>
      <c r="D1191" s="106">
        <f t="shared" si="101"/>
        <v>58.138820406216844</v>
      </c>
      <c r="E1191" s="108">
        <f>_xlfn.NORM.INV(A1191,$B$104,$B$106)</f>
        <v>0.2695734834332007</v>
      </c>
      <c r="F1191" s="122" t="b">
        <f t="shared" si="102"/>
        <v>1</v>
      </c>
      <c r="G1191" s="101"/>
      <c r="I1191" s="101"/>
    </row>
    <row r="1192" spans="1:9" x14ac:dyDescent="0.55000000000000004">
      <c r="A1192" s="104">
        <v>0.66967947004609918</v>
      </c>
      <c r="B1192" s="118">
        <v>0.24390282595667079</v>
      </c>
      <c r="C1192" s="119">
        <v>49.840004477223218</v>
      </c>
      <c r="D1192" s="106">
        <f t="shared" si="101"/>
        <v>49.840004477223218</v>
      </c>
      <c r="E1192" s="108">
        <f>_xlfn.NORM.INV(A1192,$B$104,$B$106)</f>
        <v>0.24390282595667079</v>
      </c>
      <c r="F1192" s="122" t="b">
        <f t="shared" si="102"/>
        <v>1</v>
      </c>
      <c r="G1192" s="101"/>
      <c r="I1192" s="101"/>
    </row>
    <row r="1193" spans="1:9" x14ac:dyDescent="0.55000000000000004">
      <c r="A1193" s="104">
        <v>0.76949032418126917</v>
      </c>
      <c r="B1193" s="118">
        <v>0.27371693800837427</v>
      </c>
      <c r="C1193" s="119">
        <v>59.478317334215269</v>
      </c>
      <c r="D1193" s="106">
        <f t="shared" si="101"/>
        <v>59.478317334215269</v>
      </c>
      <c r="E1193" s="108">
        <f>_xlfn.NORM.INV(A1193,$B$104,$B$106)</f>
        <v>0.27371693800837427</v>
      </c>
      <c r="F1193" s="122" t="b">
        <f t="shared" si="102"/>
        <v>1</v>
      </c>
      <c r="G1193" s="101"/>
      <c r="I1193" s="101"/>
    </row>
    <row r="1194" spans="1:9" x14ac:dyDescent="0.55000000000000004">
      <c r="A1194" s="104">
        <v>0.38513169222712895</v>
      </c>
      <c r="B1194" s="118">
        <v>0.17079696048851845</v>
      </c>
      <c r="C1194" s="119">
        <v>26.206323828231234</v>
      </c>
      <c r="D1194" s="106">
        <f t="shared" si="101"/>
        <v>26.206323828231234</v>
      </c>
      <c r="E1194" s="108">
        <f>_xlfn.NORM.INV(A1194,$B$104,$B$106)</f>
        <v>0.17079696048851845</v>
      </c>
      <c r="F1194" s="122" t="b">
        <f t="shared" si="102"/>
        <v>1</v>
      </c>
      <c r="G1194" s="101"/>
      <c r="I1194" s="101"/>
    </row>
    <row r="1195" spans="1:9" x14ac:dyDescent="0.55000000000000004">
      <c r="A1195" s="104">
        <v>0.46741264187464293</v>
      </c>
      <c r="B1195" s="118">
        <v>0.19182245563035935</v>
      </c>
      <c r="C1195" s="119">
        <v>33.003450631766214</v>
      </c>
      <c r="D1195" s="106">
        <f t="shared" si="101"/>
        <v>33.003450631766214</v>
      </c>
      <c r="E1195" s="108">
        <f>_xlfn.NORM.INV(A1195,$B$104,$B$106)</f>
        <v>0.19182245563035935</v>
      </c>
      <c r="F1195" s="122" t="b">
        <f t="shared" si="102"/>
        <v>1</v>
      </c>
      <c r="G1195" s="101"/>
      <c r="I1195" s="101"/>
    </row>
    <row r="1196" spans="1:9" x14ac:dyDescent="0.55000000000000004">
      <c r="A1196" s="104">
        <v>0.95667909242296356</v>
      </c>
      <c r="B1196" s="118">
        <v>0.37133845586878655</v>
      </c>
      <c r="C1196" s="119">
        <v>91.037423608498216</v>
      </c>
      <c r="D1196" s="106">
        <f t="shared" si="101"/>
        <v>91.037423608498216</v>
      </c>
      <c r="E1196" s="108">
        <f>_xlfn.NORM.INV(A1196,$B$104,$B$106)</f>
        <v>0.37133845586878655</v>
      </c>
      <c r="F1196" s="122" t="b">
        <f t="shared" si="102"/>
        <v>1</v>
      </c>
      <c r="G1196" s="101"/>
      <c r="I1196" s="101"/>
    </row>
    <row r="1197" spans="1:9" x14ac:dyDescent="0.55000000000000004">
      <c r="A1197" s="104">
        <v>0.8660063782368379</v>
      </c>
      <c r="B1197" s="118">
        <v>0.31077096197112575</v>
      </c>
      <c r="C1197" s="119">
        <v>71.45715054394266</v>
      </c>
      <c r="D1197" s="106">
        <f t="shared" si="101"/>
        <v>71.45715054394266</v>
      </c>
      <c r="E1197" s="108">
        <f>_xlfn.NORM.INV(A1197,$B$104,$B$106)</f>
        <v>0.31077096197112575</v>
      </c>
      <c r="F1197" s="122" t="b">
        <f t="shared" si="102"/>
        <v>1</v>
      </c>
      <c r="G1197" s="101"/>
      <c r="I1197" s="101"/>
    </row>
    <row r="1198" spans="1:9" x14ac:dyDescent="0.55000000000000004">
      <c r="A1198" s="104">
        <v>0.65641001638036256</v>
      </c>
      <c r="B1198" s="118">
        <v>0.24026850038841352</v>
      </c>
      <c r="C1198" s="119">
        <v>48.665098889215692</v>
      </c>
      <c r="D1198" s="106">
        <f t="shared" si="101"/>
        <v>48.665098889215692</v>
      </c>
      <c r="E1198" s="108">
        <f>_xlfn.NORM.INV(A1198,$B$104,$B$106)</f>
        <v>0.24026850038841352</v>
      </c>
      <c r="F1198" s="122" t="b">
        <f t="shared" si="102"/>
        <v>1</v>
      </c>
      <c r="G1198" s="101"/>
      <c r="I1198" s="101"/>
    </row>
    <row r="1199" spans="1:9" x14ac:dyDescent="0.55000000000000004">
      <c r="A1199" s="104">
        <v>0.30029599642717208</v>
      </c>
      <c r="B1199" s="118">
        <v>0.14764506138316497</v>
      </c>
      <c r="C1199" s="119">
        <v>18.72177267259281</v>
      </c>
      <c r="D1199" s="106">
        <f t="shared" si="101"/>
        <v>18.72177267259281</v>
      </c>
      <c r="E1199" s="108">
        <f>_xlfn.NORM.INV(A1199,$B$104,$B$106)</f>
        <v>0.14764506138316497</v>
      </c>
      <c r="F1199" s="122" t="b">
        <f t="shared" si="102"/>
        <v>1</v>
      </c>
      <c r="G1199" s="101"/>
      <c r="I1199" s="101"/>
    </row>
    <row r="1200" spans="1:9" x14ac:dyDescent="0.55000000000000004">
      <c r="A1200" s="104">
        <v>0.52524978187551641</v>
      </c>
      <c r="B1200" s="118">
        <v>0.20633341328233329</v>
      </c>
      <c r="C1200" s="119">
        <v>37.694556288769881</v>
      </c>
      <c r="D1200" s="106">
        <f t="shared" si="101"/>
        <v>37.694556288769881</v>
      </c>
      <c r="E1200" s="108">
        <f>_xlfn.NORM.INV(A1200,$B$104,$B$106)</f>
        <v>0.20633341328233329</v>
      </c>
      <c r="F1200" s="122" t="b">
        <f t="shared" si="102"/>
        <v>1</v>
      </c>
      <c r="G1200" s="101"/>
      <c r="I1200" s="101"/>
    </row>
    <row r="1201" spans="1:9" x14ac:dyDescent="0.55000000000000004">
      <c r="A1201" s="104">
        <v>0.89303259233135246</v>
      </c>
      <c r="B1201" s="118">
        <v>0.32428182513118503</v>
      </c>
      <c r="C1201" s="119">
        <v>75.824945428419809</v>
      </c>
      <c r="D1201" s="106">
        <f t="shared" si="101"/>
        <v>75.824945428419809</v>
      </c>
      <c r="E1201" s="108">
        <f>_xlfn.NORM.INV(A1201,$B$104,$B$106)</f>
        <v>0.32428182513118503</v>
      </c>
      <c r="F1201" s="122" t="b">
        <f t="shared" si="102"/>
        <v>1</v>
      </c>
      <c r="G1201" s="101"/>
      <c r="I1201" s="101"/>
    </row>
    <row r="1202" spans="1:9" x14ac:dyDescent="0.55000000000000004">
      <c r="A1202" s="104">
        <v>0.81591010619397508</v>
      </c>
      <c r="B1202" s="118">
        <v>0.28998881299855028</v>
      </c>
      <c r="C1202" s="119">
        <v>64.738692744799408</v>
      </c>
      <c r="D1202" s="106">
        <f t="shared" ref="D1202:D1265" si="103">IF(C1202&lt;=0,0,C1202)</f>
        <v>64.738692744799408</v>
      </c>
      <c r="E1202" s="108">
        <f>_xlfn.NORM.INV(A1202,$B$104,$B$106)</f>
        <v>0.28998881299855028</v>
      </c>
      <c r="F1202" s="122" t="b">
        <f t="shared" si="102"/>
        <v>1</v>
      </c>
      <c r="G1202" s="101"/>
      <c r="I1202" s="101"/>
    </row>
    <row r="1203" spans="1:9" x14ac:dyDescent="0.55000000000000004">
      <c r="A1203" s="104">
        <v>0.92963803514774523</v>
      </c>
      <c r="B1203" s="118">
        <v>0.34731005331723264</v>
      </c>
      <c r="C1203" s="119">
        <v>83.269516221419437</v>
      </c>
      <c r="D1203" s="106">
        <f t="shared" si="103"/>
        <v>83.269516221419437</v>
      </c>
      <c r="E1203" s="108">
        <f>_xlfn.NORM.INV(A1203,$B$104,$B$106)</f>
        <v>0.34731005331723264</v>
      </c>
      <c r="F1203" s="122" t="b">
        <f t="shared" ref="F1203:F1266" si="104">E1203=B1203</f>
        <v>1</v>
      </c>
      <c r="G1203" s="101"/>
      <c r="I1203" s="101"/>
    </row>
    <row r="1204" spans="1:9" x14ac:dyDescent="0.55000000000000004">
      <c r="A1204" s="104">
        <v>0.92384683125532152</v>
      </c>
      <c r="B1204" s="118">
        <v>0.3431432367347193</v>
      </c>
      <c r="C1204" s="119">
        <v>81.92246681842802</v>
      </c>
      <c r="D1204" s="106">
        <f t="shared" si="103"/>
        <v>81.92246681842802</v>
      </c>
      <c r="E1204" s="108">
        <f>_xlfn.NORM.INV(A1204,$B$104,$B$106)</f>
        <v>0.3431432367347193</v>
      </c>
      <c r="F1204" s="122" t="b">
        <f t="shared" si="104"/>
        <v>1</v>
      </c>
      <c r="G1204" s="101"/>
      <c r="I1204" s="101"/>
    </row>
    <row r="1205" spans="1:9" x14ac:dyDescent="0.55000000000000004">
      <c r="A1205" s="104">
        <v>0.12651841160677424</v>
      </c>
      <c r="B1205" s="118">
        <v>8.5699574208442375E-2</v>
      </c>
      <c r="C1205" s="119">
        <v>-1.3039783688389668</v>
      </c>
      <c r="D1205" s="106">
        <f t="shared" si="103"/>
        <v>0</v>
      </c>
      <c r="E1205" s="108">
        <f>_xlfn.NORM.INV(A1205,$B$104,$B$106)</f>
        <v>8.5699574208442375E-2</v>
      </c>
      <c r="F1205" s="122" t="b">
        <f t="shared" si="104"/>
        <v>1</v>
      </c>
      <c r="G1205" s="101"/>
      <c r="I1205" s="101"/>
    </row>
    <row r="1206" spans="1:9" x14ac:dyDescent="0.55000000000000004">
      <c r="A1206" s="104">
        <v>0.19004450570304221</v>
      </c>
      <c r="B1206" s="118">
        <v>0.11222676997689823</v>
      </c>
      <c r="C1206" s="119">
        <v>7.2717394520258107</v>
      </c>
      <c r="D1206" s="106">
        <f t="shared" si="103"/>
        <v>7.2717394520258107</v>
      </c>
      <c r="E1206" s="108">
        <f>_xlfn.NORM.INV(A1206,$B$104,$B$106)</f>
        <v>0.11222676997689823</v>
      </c>
      <c r="F1206" s="122" t="b">
        <f t="shared" si="104"/>
        <v>1</v>
      </c>
      <c r="G1206" s="101"/>
      <c r="I1206" s="101"/>
    </row>
    <row r="1207" spans="1:9" x14ac:dyDescent="0.55000000000000004">
      <c r="A1207" s="104">
        <v>0.40671073347249265</v>
      </c>
      <c r="B1207" s="118">
        <v>0.17639855622955974</v>
      </c>
      <c r="C1207" s="119">
        <v>28.017208960645078</v>
      </c>
      <c r="D1207" s="106">
        <f t="shared" si="103"/>
        <v>28.017208960645078</v>
      </c>
      <c r="E1207" s="108">
        <f>_xlfn.NORM.INV(A1207,$B$104,$B$106)</f>
        <v>0.17639855622955974</v>
      </c>
      <c r="F1207" s="122" t="b">
        <f t="shared" si="104"/>
        <v>1</v>
      </c>
      <c r="G1207" s="101"/>
      <c r="I1207" s="101"/>
    </row>
    <row r="1208" spans="1:9" x14ac:dyDescent="0.55000000000000004">
      <c r="A1208" s="104">
        <v>0.21060165311837986</v>
      </c>
      <c r="B1208" s="118">
        <v>0.11956646135202226</v>
      </c>
      <c r="C1208" s="119">
        <v>9.6445165323738973</v>
      </c>
      <c r="D1208" s="106">
        <f t="shared" si="103"/>
        <v>9.6445165323738973</v>
      </c>
      <c r="E1208" s="108">
        <f>_xlfn.NORM.INV(A1208,$B$104,$B$106)</f>
        <v>0.11956646135202226</v>
      </c>
      <c r="F1208" s="122" t="b">
        <f t="shared" si="104"/>
        <v>1</v>
      </c>
      <c r="G1208" s="101"/>
      <c r="I1208" s="101"/>
    </row>
    <row r="1209" spans="1:9" x14ac:dyDescent="0.55000000000000004">
      <c r="A1209" s="104">
        <v>0.27745216315131638</v>
      </c>
      <c r="B1209" s="118">
        <v>0.14095728699039176</v>
      </c>
      <c r="C1209" s="119">
        <v>16.559747461084104</v>
      </c>
      <c r="D1209" s="106">
        <f t="shared" si="103"/>
        <v>16.559747461084104</v>
      </c>
      <c r="E1209" s="108">
        <f>_xlfn.NORM.INV(A1209,$B$104,$B$106)</f>
        <v>0.14095728699039176</v>
      </c>
      <c r="F1209" s="122" t="b">
        <f t="shared" si="104"/>
        <v>1</v>
      </c>
      <c r="G1209" s="101"/>
      <c r="I1209" s="101"/>
    </row>
    <row r="1210" spans="1:9" x14ac:dyDescent="0.55000000000000004">
      <c r="A1210" s="104">
        <v>0.44254883982493787</v>
      </c>
      <c r="B1210" s="118">
        <v>0.1855489897633518</v>
      </c>
      <c r="C1210" s="119">
        <v>30.975363173752353</v>
      </c>
      <c r="D1210" s="106">
        <f t="shared" si="103"/>
        <v>30.975363173752353</v>
      </c>
      <c r="E1210" s="108">
        <f>_xlfn.NORM.INV(A1210,$B$104,$B$106)</f>
        <v>0.1855489897633518</v>
      </c>
      <c r="F1210" s="122" t="b">
        <f t="shared" si="104"/>
        <v>1</v>
      </c>
      <c r="G1210" s="101"/>
      <c r="I1210" s="101"/>
    </row>
    <row r="1211" spans="1:9" x14ac:dyDescent="0.55000000000000004">
      <c r="A1211" s="104">
        <v>0.13096746890796074</v>
      </c>
      <c r="B1211" s="118">
        <v>8.7817049321188598E-2</v>
      </c>
      <c r="C1211" s="119">
        <v>-0.61944053762167073</v>
      </c>
      <c r="D1211" s="106">
        <f t="shared" si="103"/>
        <v>0</v>
      </c>
      <c r="E1211" s="108">
        <f>_xlfn.NORM.INV(A1211,$B$104,$B$106)</f>
        <v>8.7817049321188598E-2</v>
      </c>
      <c r="F1211" s="122" t="b">
        <f t="shared" si="104"/>
        <v>1</v>
      </c>
      <c r="G1211" s="101"/>
      <c r="I1211" s="101"/>
    </row>
    <row r="1212" spans="1:9" x14ac:dyDescent="0.55000000000000004">
      <c r="A1212" s="104">
        <v>0.97695382296099631</v>
      </c>
      <c r="B1212" s="118">
        <v>0.39945465871077995</v>
      </c>
      <c r="C1212" s="119">
        <v>100.12683599387556</v>
      </c>
      <c r="D1212" s="106">
        <f t="shared" si="103"/>
        <v>100.12683599387556</v>
      </c>
      <c r="E1212" s="108">
        <f>_xlfn.NORM.INV(A1212,$B$104,$B$106)</f>
        <v>0.39945465871077995</v>
      </c>
      <c r="F1212" s="122" t="b">
        <f t="shared" si="104"/>
        <v>1</v>
      </c>
      <c r="G1212" s="101"/>
      <c r="I1212" s="101"/>
    </row>
    <row r="1213" spans="1:9" x14ac:dyDescent="0.55000000000000004">
      <c r="A1213" s="104">
        <v>0.81175812932500269</v>
      </c>
      <c r="B1213" s="118">
        <v>0.28843936653447866</v>
      </c>
      <c r="C1213" s="119">
        <v>64.237787343022404</v>
      </c>
      <c r="D1213" s="106">
        <f t="shared" si="103"/>
        <v>64.237787343022404</v>
      </c>
      <c r="E1213" s="108">
        <f>_xlfn.NORM.INV(A1213,$B$104,$B$106)</f>
        <v>0.28843936653447866</v>
      </c>
      <c r="F1213" s="122" t="b">
        <f t="shared" si="104"/>
        <v>1</v>
      </c>
      <c r="G1213" s="101"/>
      <c r="I1213" s="101"/>
    </row>
    <row r="1214" spans="1:9" x14ac:dyDescent="0.55000000000000004">
      <c r="A1214" s="104">
        <v>0.33824774696179638</v>
      </c>
      <c r="B1214" s="118">
        <v>0.15827499144746729</v>
      </c>
      <c r="C1214" s="119">
        <v>22.15821885720548</v>
      </c>
      <c r="D1214" s="106">
        <f t="shared" si="103"/>
        <v>22.15821885720548</v>
      </c>
      <c r="E1214" s="108">
        <f>_xlfn.NORM.INV(A1214,$B$104,$B$106)</f>
        <v>0.15827499144746729</v>
      </c>
      <c r="F1214" s="122" t="b">
        <f t="shared" si="104"/>
        <v>1</v>
      </c>
      <c r="G1214" s="101"/>
      <c r="I1214" s="101"/>
    </row>
    <row r="1215" spans="1:9" x14ac:dyDescent="0.55000000000000004">
      <c r="A1215" s="104">
        <v>0.77842331320984737</v>
      </c>
      <c r="B1215" s="118">
        <v>0.27668791461208769</v>
      </c>
      <c r="C1215" s="119">
        <v>60.438775319606016</v>
      </c>
      <c r="D1215" s="106">
        <f t="shared" si="103"/>
        <v>60.438775319606016</v>
      </c>
      <c r="E1215" s="108">
        <f>_xlfn.NORM.INV(A1215,$B$104,$B$106)</f>
        <v>0.27668791461208769</v>
      </c>
      <c r="F1215" s="122" t="b">
        <f t="shared" si="104"/>
        <v>1</v>
      </c>
      <c r="G1215" s="101"/>
      <c r="I1215" s="101"/>
    </row>
    <row r="1216" spans="1:9" x14ac:dyDescent="0.55000000000000004">
      <c r="A1216" s="104">
        <v>0.15449839276354715</v>
      </c>
      <c r="B1216" s="118">
        <v>9.8267066406367676E-2</v>
      </c>
      <c r="C1216" s="119">
        <v>2.7588433385910087</v>
      </c>
      <c r="D1216" s="106">
        <f t="shared" si="103"/>
        <v>2.7588433385910087</v>
      </c>
      <c r="E1216" s="108">
        <f>_xlfn.NORM.INV(A1216,$B$104,$B$106)</f>
        <v>9.8267066406367676E-2</v>
      </c>
      <c r="F1216" s="122" t="b">
        <f t="shared" si="104"/>
        <v>1</v>
      </c>
      <c r="G1216" s="101"/>
      <c r="I1216" s="101"/>
    </row>
    <row r="1217" spans="1:9" x14ac:dyDescent="0.55000000000000004">
      <c r="A1217" s="104">
        <v>0.67874147900272719</v>
      </c>
      <c r="B1217" s="118">
        <v>0.24641824386824096</v>
      </c>
      <c r="C1217" s="119">
        <v>50.653189346044762</v>
      </c>
      <c r="D1217" s="106">
        <f t="shared" si="103"/>
        <v>50.653189346044762</v>
      </c>
      <c r="E1217" s="108">
        <f>_xlfn.NORM.INV(A1217,$B$104,$B$106)</f>
        <v>0.24641824386824096</v>
      </c>
      <c r="F1217" s="122" t="b">
        <f t="shared" si="104"/>
        <v>1</v>
      </c>
      <c r="G1217" s="101"/>
      <c r="I1217" s="101"/>
    </row>
    <row r="1218" spans="1:9" x14ac:dyDescent="0.55000000000000004">
      <c r="A1218" s="104">
        <v>0.67504853731166548</v>
      </c>
      <c r="B1218" s="118">
        <v>0.24538970521668863</v>
      </c>
      <c r="C1218" s="119">
        <v>50.320683139186123</v>
      </c>
      <c r="D1218" s="106">
        <f t="shared" si="103"/>
        <v>50.320683139186123</v>
      </c>
      <c r="E1218" s="108">
        <f>_xlfn.NORM.INV(A1218,$B$104,$B$106)</f>
        <v>0.24538970521668863</v>
      </c>
      <c r="F1218" s="122" t="b">
        <f t="shared" si="104"/>
        <v>1</v>
      </c>
      <c r="G1218" s="101"/>
      <c r="I1218" s="101"/>
    </row>
    <row r="1219" spans="1:9" x14ac:dyDescent="0.55000000000000004">
      <c r="A1219" s="104">
        <v>0.1444819965003733</v>
      </c>
      <c r="B1219" s="118">
        <v>9.3960292646330393E-2</v>
      </c>
      <c r="C1219" s="119">
        <v>1.3665485477370383</v>
      </c>
      <c r="D1219" s="106">
        <f t="shared" si="103"/>
        <v>1.3665485477370383</v>
      </c>
      <c r="E1219" s="108">
        <f>_xlfn.NORM.INV(A1219,$B$104,$B$106)</f>
        <v>9.3960292646330393E-2</v>
      </c>
      <c r="F1219" s="122" t="b">
        <f t="shared" si="104"/>
        <v>1</v>
      </c>
      <c r="G1219" s="101"/>
      <c r="I1219" s="101"/>
    </row>
    <row r="1220" spans="1:9" x14ac:dyDescent="0.55000000000000004">
      <c r="A1220" s="104">
        <v>0.6703719446857096</v>
      </c>
      <c r="B1220" s="118">
        <v>0.24409404475141158</v>
      </c>
      <c r="C1220" s="119">
        <v>49.901821732241658</v>
      </c>
      <c r="D1220" s="106">
        <f t="shared" si="103"/>
        <v>49.901821732241658</v>
      </c>
      <c r="E1220" s="108">
        <f>_xlfn.NORM.INV(A1220,$B$104,$B$106)</f>
        <v>0.24409404475141158</v>
      </c>
      <c r="F1220" s="122" t="b">
        <f t="shared" si="104"/>
        <v>1</v>
      </c>
      <c r="G1220" s="101"/>
      <c r="I1220" s="101"/>
    </row>
    <row r="1221" spans="1:9" x14ac:dyDescent="0.55000000000000004">
      <c r="A1221" s="104">
        <v>0.93555880262958491</v>
      </c>
      <c r="B1221" s="118">
        <v>0.35185238380729983</v>
      </c>
      <c r="C1221" s="119">
        <v>84.737961844995169</v>
      </c>
      <c r="D1221" s="106">
        <f t="shared" si="103"/>
        <v>84.737961844995169</v>
      </c>
      <c r="E1221" s="108">
        <f>_xlfn.NORM.INV(A1221,$B$104,$B$106)</f>
        <v>0.35185238380729983</v>
      </c>
      <c r="F1221" s="122" t="b">
        <f t="shared" si="104"/>
        <v>1</v>
      </c>
      <c r="G1221" s="101"/>
      <c r="I1221" s="101"/>
    </row>
    <row r="1222" spans="1:9" x14ac:dyDescent="0.55000000000000004">
      <c r="A1222" s="104">
        <v>0.72689416895359038</v>
      </c>
      <c r="B1222" s="118">
        <v>0.26034465511543753</v>
      </c>
      <c r="C1222" s="119">
        <v>55.155322709696087</v>
      </c>
      <c r="D1222" s="106">
        <f t="shared" si="103"/>
        <v>55.155322709696087</v>
      </c>
      <c r="E1222" s="108">
        <f>_xlfn.NORM.INV(A1222,$B$104,$B$106)</f>
        <v>0.26034465511543753</v>
      </c>
      <c r="F1222" s="122" t="b">
        <f t="shared" si="104"/>
        <v>1</v>
      </c>
      <c r="G1222" s="101"/>
      <c r="I1222" s="101"/>
    </row>
    <row r="1223" spans="1:9" x14ac:dyDescent="0.55000000000000004">
      <c r="A1223" s="104">
        <v>0.95748101437218924</v>
      </c>
      <c r="B1223" s="118">
        <v>0.37221741765403693</v>
      </c>
      <c r="C1223" s="119">
        <v>91.321574572340168</v>
      </c>
      <c r="D1223" s="106">
        <f t="shared" si="103"/>
        <v>91.321574572340168</v>
      </c>
      <c r="E1223" s="108">
        <f>_xlfn.NORM.INV(A1223,$B$104,$B$106)</f>
        <v>0.37221741765403693</v>
      </c>
      <c r="F1223" s="122" t="b">
        <f t="shared" si="104"/>
        <v>1</v>
      </c>
      <c r="G1223" s="101"/>
      <c r="I1223" s="101"/>
    </row>
    <row r="1224" spans="1:9" x14ac:dyDescent="0.55000000000000004">
      <c r="A1224" s="104">
        <v>0.59765222172741417</v>
      </c>
      <c r="B1224" s="118">
        <v>0.22472748044767646</v>
      </c>
      <c r="C1224" s="119">
        <v>43.640994463572831</v>
      </c>
      <c r="D1224" s="106">
        <f t="shared" si="103"/>
        <v>43.640994463572831</v>
      </c>
      <c r="E1224" s="108">
        <f>_xlfn.NORM.INV(A1224,$B$104,$B$106)</f>
        <v>0.22472748044767646</v>
      </c>
      <c r="F1224" s="122" t="b">
        <f t="shared" si="104"/>
        <v>1</v>
      </c>
      <c r="G1224" s="101"/>
      <c r="I1224" s="101"/>
    </row>
    <row r="1225" spans="1:9" x14ac:dyDescent="0.55000000000000004">
      <c r="A1225" s="104">
        <v>7.5143908572617435E-2</v>
      </c>
      <c r="B1225" s="118">
        <v>5.6148440959254781E-2</v>
      </c>
      <c r="C1225" s="119">
        <v>-10.857275379341614</v>
      </c>
      <c r="D1225" s="106">
        <f t="shared" si="103"/>
        <v>0</v>
      </c>
      <c r="E1225" s="108">
        <f>_xlfn.NORM.INV(A1225,$B$104,$B$106)</f>
        <v>5.6148440959254781E-2</v>
      </c>
      <c r="F1225" s="122" t="b">
        <f t="shared" si="104"/>
        <v>1</v>
      </c>
      <c r="G1225" s="101"/>
      <c r="I1225" s="101"/>
    </row>
    <row r="1226" spans="1:9" x14ac:dyDescent="0.55000000000000004">
      <c r="A1226" s="104">
        <v>0.76971392551052531</v>
      </c>
      <c r="B1226" s="118">
        <v>0.2737905051667886</v>
      </c>
      <c r="C1226" s="119">
        <v>59.502100141751768</v>
      </c>
      <c r="D1226" s="106">
        <f t="shared" si="103"/>
        <v>59.502100141751768</v>
      </c>
      <c r="E1226" s="108">
        <f>_xlfn.NORM.INV(A1226,$B$104,$B$106)</f>
        <v>0.2737905051667886</v>
      </c>
      <c r="F1226" s="122" t="b">
        <f t="shared" si="104"/>
        <v>1</v>
      </c>
      <c r="G1226" s="101"/>
      <c r="I1226" s="101"/>
    </row>
    <row r="1227" spans="1:9" x14ac:dyDescent="0.55000000000000004">
      <c r="A1227" s="104">
        <v>0.9963036418699226</v>
      </c>
      <c r="B1227" s="118">
        <v>0.46786158093286678</v>
      </c>
      <c r="C1227" s="119">
        <v>122.24144121226983</v>
      </c>
      <c r="D1227" s="106">
        <f t="shared" si="103"/>
        <v>122.24144121226983</v>
      </c>
      <c r="E1227" s="108">
        <f>_xlfn.NORM.INV(A1227,$B$104,$B$106)</f>
        <v>0.46786158093286678</v>
      </c>
      <c r="F1227" s="122" t="b">
        <f t="shared" si="104"/>
        <v>1</v>
      </c>
      <c r="G1227" s="101"/>
      <c r="I1227" s="101"/>
    </row>
    <row r="1228" spans="1:9" x14ac:dyDescent="0.55000000000000004">
      <c r="A1228" s="104">
        <v>0.19801719094341963</v>
      </c>
      <c r="B1228" s="118">
        <v>0.11512750900528826</v>
      </c>
      <c r="C1228" s="119">
        <v>8.2094910182514056</v>
      </c>
      <c r="D1228" s="106">
        <f t="shared" si="103"/>
        <v>8.2094910182514056</v>
      </c>
      <c r="E1228" s="108">
        <f>_xlfn.NORM.INV(A1228,$B$104,$B$106)</f>
        <v>0.11512750900528826</v>
      </c>
      <c r="F1228" s="122" t="b">
        <f t="shared" si="104"/>
        <v>1</v>
      </c>
      <c r="G1228" s="101"/>
      <c r="I1228" s="101"/>
    </row>
    <row r="1229" spans="1:9" x14ac:dyDescent="0.55000000000000004">
      <c r="A1229" s="104">
        <v>0.88694825531401089</v>
      </c>
      <c r="B1229" s="118">
        <v>0.32104572394113629</v>
      </c>
      <c r="C1229" s="119">
        <v>74.778777907063372</v>
      </c>
      <c r="D1229" s="106">
        <f t="shared" si="103"/>
        <v>74.778777907063372</v>
      </c>
      <c r="E1229" s="108">
        <f>_xlfn.NORM.INV(A1229,$B$104,$B$106)</f>
        <v>0.32104572394113629</v>
      </c>
      <c r="F1229" s="122" t="b">
        <f t="shared" si="104"/>
        <v>1</v>
      </c>
      <c r="G1229" s="101"/>
      <c r="I1229" s="101"/>
    </row>
    <row r="1230" spans="1:9" x14ac:dyDescent="0.55000000000000004">
      <c r="A1230" s="104">
        <v>0.71052825420962962</v>
      </c>
      <c r="B1230" s="118">
        <v>0.25549286104011742</v>
      </c>
      <c r="C1230" s="119">
        <v>53.586833628601241</v>
      </c>
      <c r="D1230" s="106">
        <f t="shared" si="103"/>
        <v>53.586833628601241</v>
      </c>
      <c r="E1230" s="108">
        <f>_xlfn.NORM.INV(A1230,$B$104,$B$106)</f>
        <v>0.25549286104011742</v>
      </c>
      <c r="F1230" s="122" t="b">
        <f t="shared" si="104"/>
        <v>1</v>
      </c>
      <c r="G1230" s="101"/>
      <c r="I1230" s="101"/>
    </row>
    <row r="1231" spans="1:9" x14ac:dyDescent="0.55000000000000004">
      <c r="A1231" s="104">
        <v>0.96306273173453216</v>
      </c>
      <c r="B1231" s="118">
        <v>0.37873896298338111</v>
      </c>
      <c r="C1231" s="119">
        <v>93.429861214795537</v>
      </c>
      <c r="D1231" s="106">
        <f t="shared" si="103"/>
        <v>93.429861214795537</v>
      </c>
      <c r="E1231" s="108">
        <f>_xlfn.NORM.INV(A1231,$B$104,$B$106)</f>
        <v>0.37873896298338111</v>
      </c>
      <c r="F1231" s="122" t="b">
        <f t="shared" si="104"/>
        <v>1</v>
      </c>
      <c r="G1231" s="101"/>
      <c r="I1231" s="101"/>
    </row>
    <row r="1232" spans="1:9" x14ac:dyDescent="0.55000000000000004">
      <c r="A1232" s="104">
        <v>0.98196038251708151</v>
      </c>
      <c r="B1232" s="118">
        <v>0.40960333235428825</v>
      </c>
      <c r="C1232" s="119">
        <v>103.40770149441468</v>
      </c>
      <c r="D1232" s="106">
        <f t="shared" si="103"/>
        <v>103.40770149441468</v>
      </c>
      <c r="E1232" s="108">
        <f>_xlfn.NORM.INV(A1232,$B$104,$B$106)</f>
        <v>0.40960333235428825</v>
      </c>
      <c r="F1232" s="122" t="b">
        <f t="shared" si="104"/>
        <v>1</v>
      </c>
      <c r="G1232" s="101"/>
      <c r="I1232" s="101"/>
    </row>
    <row r="1233" spans="1:9" x14ac:dyDescent="0.55000000000000004">
      <c r="A1233" s="104">
        <v>0.44451412315157979</v>
      </c>
      <c r="B1233" s="118">
        <v>0.18604660704865295</v>
      </c>
      <c r="C1233" s="119">
        <v>31.136233001787556</v>
      </c>
      <c r="D1233" s="106">
        <f t="shared" si="103"/>
        <v>31.136233001787556</v>
      </c>
      <c r="E1233" s="108">
        <f>_xlfn.NORM.INV(A1233,$B$104,$B$106)</f>
        <v>0.18604660704865295</v>
      </c>
      <c r="F1233" s="122" t="b">
        <f t="shared" si="104"/>
        <v>1</v>
      </c>
      <c r="G1233" s="101"/>
      <c r="I1233" s="101"/>
    </row>
    <row r="1234" spans="1:9" x14ac:dyDescent="0.55000000000000004">
      <c r="A1234" s="104">
        <v>0.62265445402819652</v>
      </c>
      <c r="B1234" s="118">
        <v>0.23124598233311777</v>
      </c>
      <c r="C1234" s="119">
        <v>45.74829722079803</v>
      </c>
      <c r="D1234" s="106">
        <f t="shared" si="103"/>
        <v>45.74829722079803</v>
      </c>
      <c r="E1234" s="108">
        <f>_xlfn.NORM.INV(A1234,$B$104,$B$106)</f>
        <v>0.23124598233311777</v>
      </c>
      <c r="F1234" s="122" t="b">
        <f t="shared" si="104"/>
        <v>1</v>
      </c>
      <c r="G1234" s="101"/>
      <c r="I1234" s="101"/>
    </row>
    <row r="1235" spans="1:9" x14ac:dyDescent="0.55000000000000004">
      <c r="A1235" s="104">
        <v>0.38932021806440176</v>
      </c>
      <c r="B1235" s="118">
        <v>0.17189087811789044</v>
      </c>
      <c r="C1235" s="119">
        <v>26.559965765760076</v>
      </c>
      <c r="D1235" s="106">
        <f t="shared" si="103"/>
        <v>26.559965765760076</v>
      </c>
      <c r="E1235" s="108">
        <f>_xlfn.NORM.INV(A1235,$B$104,$B$106)</f>
        <v>0.17189087811789044</v>
      </c>
      <c r="F1235" s="122" t="b">
        <f t="shared" si="104"/>
        <v>1</v>
      </c>
      <c r="G1235" s="101"/>
      <c r="I1235" s="101"/>
    </row>
    <row r="1236" spans="1:9" x14ac:dyDescent="0.55000000000000004">
      <c r="A1236" s="104">
        <v>0.74310809987731252</v>
      </c>
      <c r="B1236" s="118">
        <v>0.2652957310297609</v>
      </c>
      <c r="C1236" s="119">
        <v>56.755907646058105</v>
      </c>
      <c r="D1236" s="106">
        <f t="shared" si="103"/>
        <v>56.755907646058105</v>
      </c>
      <c r="E1236" s="108">
        <f>_xlfn.NORM.INV(A1236,$B$104,$B$106)</f>
        <v>0.2652957310297609</v>
      </c>
      <c r="F1236" s="122" t="b">
        <f t="shared" si="104"/>
        <v>1</v>
      </c>
      <c r="G1236" s="101"/>
      <c r="I1236" s="101"/>
    </row>
    <row r="1237" spans="1:9" x14ac:dyDescent="0.55000000000000004">
      <c r="A1237" s="104">
        <v>0.95659120243919327</v>
      </c>
      <c r="B1237" s="118">
        <v>0.37124292358562461</v>
      </c>
      <c r="C1237" s="119">
        <v>91.006539910487646</v>
      </c>
      <c r="D1237" s="106">
        <f t="shared" si="103"/>
        <v>91.006539910487646</v>
      </c>
      <c r="E1237" s="108">
        <f>_xlfn.NORM.INV(A1237,$B$104,$B$106)</f>
        <v>0.37124292358562461</v>
      </c>
      <c r="F1237" s="122" t="b">
        <f t="shared" si="104"/>
        <v>1</v>
      </c>
      <c r="G1237" s="101"/>
      <c r="I1237" s="101"/>
    </row>
    <row r="1238" spans="1:9" x14ac:dyDescent="0.55000000000000004">
      <c r="A1238" s="104">
        <v>0.16603728846372645</v>
      </c>
      <c r="B1238" s="118">
        <v>0.1030056342128759</v>
      </c>
      <c r="C1238" s="119">
        <v>4.2907286060104379</v>
      </c>
      <c r="D1238" s="106">
        <f t="shared" si="103"/>
        <v>4.2907286060104379</v>
      </c>
      <c r="E1238" s="108">
        <f>_xlfn.NORM.INV(A1238,$B$104,$B$106)</f>
        <v>0.1030056342128759</v>
      </c>
      <c r="F1238" s="122" t="b">
        <f t="shared" si="104"/>
        <v>1</v>
      </c>
      <c r="G1238" s="101"/>
      <c r="I1238" s="101"/>
    </row>
    <row r="1239" spans="1:9" x14ac:dyDescent="0.55000000000000004">
      <c r="A1239" s="104">
        <v>0.87659275561974515</v>
      </c>
      <c r="B1239" s="118">
        <v>0.31581214227872634</v>
      </c>
      <c r="C1239" s="119">
        <v>73.086864448851131</v>
      </c>
      <c r="D1239" s="106">
        <f t="shared" si="103"/>
        <v>73.086864448851131</v>
      </c>
      <c r="E1239" s="108">
        <f>_xlfn.NORM.INV(A1239,$B$104,$B$106)</f>
        <v>0.31581214227872634</v>
      </c>
      <c r="F1239" s="122" t="b">
        <f t="shared" si="104"/>
        <v>1</v>
      </c>
      <c r="G1239" s="101"/>
      <c r="I1239" s="101"/>
    </row>
    <row r="1240" spans="1:9" x14ac:dyDescent="0.55000000000000004">
      <c r="A1240" s="104">
        <v>0.25922374411904991</v>
      </c>
      <c r="B1240" s="118">
        <v>0.13542595942455432</v>
      </c>
      <c r="C1240" s="119">
        <v>14.771578640171681</v>
      </c>
      <c r="D1240" s="106">
        <f t="shared" si="103"/>
        <v>14.771578640171681</v>
      </c>
      <c r="E1240" s="108">
        <f>_xlfn.NORM.INV(A1240,$B$104,$B$106)</f>
        <v>0.13542595942455432</v>
      </c>
      <c r="F1240" s="122" t="b">
        <f t="shared" si="104"/>
        <v>1</v>
      </c>
      <c r="G1240" s="101"/>
      <c r="I1240" s="101"/>
    </row>
    <row r="1241" spans="1:9" x14ac:dyDescent="0.55000000000000004">
      <c r="A1241" s="104">
        <v>0.32807813398347063</v>
      </c>
      <c r="B1241" s="118">
        <v>0.15547737631349076</v>
      </c>
      <c r="C1241" s="119">
        <v>21.253805206785163</v>
      </c>
      <c r="D1241" s="106">
        <f t="shared" si="103"/>
        <v>21.253805206785163</v>
      </c>
      <c r="E1241" s="108">
        <f>_xlfn.NORM.INV(A1241,$B$104,$B$106)</f>
        <v>0.15547737631349076</v>
      </c>
      <c r="F1241" s="122" t="b">
        <f t="shared" si="104"/>
        <v>1</v>
      </c>
      <c r="G1241" s="101"/>
      <c r="I1241" s="101"/>
    </row>
    <row r="1242" spans="1:9" x14ac:dyDescent="0.55000000000000004">
      <c r="A1242" s="104">
        <v>0.44760092646564431</v>
      </c>
      <c r="B1242" s="118">
        <v>0.18682750534167167</v>
      </c>
      <c r="C1242" s="119">
        <v>31.388681977780969</v>
      </c>
      <c r="D1242" s="106">
        <f t="shared" si="103"/>
        <v>31.388681977780969</v>
      </c>
      <c r="E1242" s="108">
        <f>_xlfn.NORM.INV(A1242,$B$104,$B$106)</f>
        <v>0.18682750534167167</v>
      </c>
      <c r="F1242" s="122" t="b">
        <f t="shared" si="104"/>
        <v>1</v>
      </c>
      <c r="G1242" s="101"/>
      <c r="I1242" s="101"/>
    </row>
    <row r="1243" spans="1:9" x14ac:dyDescent="0.55000000000000004">
      <c r="A1243" s="104">
        <v>0.56996446768411491</v>
      </c>
      <c r="B1243" s="118">
        <v>0.21762837030345164</v>
      </c>
      <c r="C1243" s="119">
        <v>41.345992537718892</v>
      </c>
      <c r="D1243" s="106">
        <f t="shared" si="103"/>
        <v>41.345992537718892</v>
      </c>
      <c r="E1243" s="108">
        <f>_xlfn.NORM.INV(A1243,$B$104,$B$106)</f>
        <v>0.21762837030345164</v>
      </c>
      <c r="F1243" s="122" t="b">
        <f t="shared" si="104"/>
        <v>1</v>
      </c>
      <c r="G1243" s="101"/>
      <c r="I1243" s="101"/>
    </row>
    <row r="1244" spans="1:9" x14ac:dyDescent="0.55000000000000004">
      <c r="A1244" s="104">
        <v>0.79761388275889067</v>
      </c>
      <c r="B1244" s="118">
        <v>0.28331285482335372</v>
      </c>
      <c r="C1244" s="119">
        <v>62.580487482769414</v>
      </c>
      <c r="D1244" s="106">
        <f t="shared" si="103"/>
        <v>62.580487482769414</v>
      </c>
      <c r="E1244" s="108">
        <f>_xlfn.NORM.INV(A1244,$B$104,$B$106)</f>
        <v>0.28331285482335372</v>
      </c>
      <c r="F1244" s="122" t="b">
        <f t="shared" si="104"/>
        <v>1</v>
      </c>
      <c r="G1244" s="101"/>
      <c r="I1244" s="101"/>
    </row>
    <row r="1245" spans="1:9" x14ac:dyDescent="0.55000000000000004">
      <c r="A1245" s="104">
        <v>1.0270051659872603E-2</v>
      </c>
      <c r="B1245" s="118">
        <v>0</v>
      </c>
      <c r="C1245" s="119">
        <v>-29.008956014979496</v>
      </c>
      <c r="D1245" s="106">
        <f t="shared" si="103"/>
        <v>0</v>
      </c>
      <c r="E1245" s="108">
        <f>_xlfn.NORM.INV(A1245,$B$104,$B$106)</f>
        <v>-3.1633282668034113E-2</v>
      </c>
      <c r="F1245" s="122" t="b">
        <f t="shared" si="104"/>
        <v>0</v>
      </c>
      <c r="G1245" s="101"/>
      <c r="I1245" s="101"/>
    </row>
    <row r="1246" spans="1:9" x14ac:dyDescent="0.55000000000000004">
      <c r="A1246" s="104">
        <v>0.38953088416732862</v>
      </c>
      <c r="B1246" s="118">
        <v>0.17194580796446068</v>
      </c>
      <c r="C1246" s="119">
        <v>26.577723498927256</v>
      </c>
      <c r="D1246" s="106">
        <f t="shared" si="103"/>
        <v>26.577723498927256</v>
      </c>
      <c r="E1246" s="108">
        <f>_xlfn.NORM.INV(A1246,$B$104,$B$106)</f>
        <v>0.17194580796446068</v>
      </c>
      <c r="F1246" s="122" t="b">
        <f t="shared" si="104"/>
        <v>1</v>
      </c>
      <c r="G1246" s="101"/>
      <c r="I1246" s="101"/>
    </row>
    <row r="1247" spans="1:9" x14ac:dyDescent="0.55000000000000004">
      <c r="A1247" s="104">
        <v>0.98023548074368938</v>
      </c>
      <c r="B1247" s="118">
        <v>0.4058636864473163</v>
      </c>
      <c r="C1247" s="119">
        <v>102.19874792359363</v>
      </c>
      <c r="D1247" s="106">
        <f t="shared" si="103"/>
        <v>102.19874792359363</v>
      </c>
      <c r="E1247" s="108">
        <f>_xlfn.NORM.INV(A1247,$B$104,$B$106)</f>
        <v>0.4058636864473163</v>
      </c>
      <c r="F1247" s="122" t="b">
        <f t="shared" si="104"/>
        <v>1</v>
      </c>
      <c r="G1247" s="101"/>
      <c r="I1247" s="101"/>
    </row>
    <row r="1248" spans="1:9" x14ac:dyDescent="0.55000000000000004">
      <c r="A1248" s="104">
        <v>0.44857360008201697</v>
      </c>
      <c r="B1248" s="118">
        <v>0.18707340333910144</v>
      </c>
      <c r="C1248" s="119">
        <v>31.468175937756225</v>
      </c>
      <c r="D1248" s="106">
        <f t="shared" si="103"/>
        <v>31.468175937756225</v>
      </c>
      <c r="E1248" s="108">
        <f>_xlfn.NORM.INV(A1248,$B$104,$B$106)</f>
        <v>0.18707340333910144</v>
      </c>
      <c r="F1248" s="122" t="b">
        <f t="shared" si="104"/>
        <v>1</v>
      </c>
      <c r="G1248" s="101"/>
      <c r="I1248" s="101"/>
    </row>
    <row r="1249" spans="1:9" x14ac:dyDescent="0.55000000000000004">
      <c r="A1249" s="104">
        <v>0.53806055964824595</v>
      </c>
      <c r="B1249" s="118">
        <v>0.2095548862994997</v>
      </c>
      <c r="C1249" s="119">
        <v>38.735994811103268</v>
      </c>
      <c r="D1249" s="106">
        <f t="shared" si="103"/>
        <v>38.735994811103268</v>
      </c>
      <c r="E1249" s="108">
        <f>_xlfn.NORM.INV(A1249,$B$104,$B$106)</f>
        <v>0.2095548862994997</v>
      </c>
      <c r="F1249" s="122" t="b">
        <f t="shared" si="104"/>
        <v>1</v>
      </c>
      <c r="G1249" s="101"/>
      <c r="I1249" s="101"/>
    </row>
    <row r="1250" spans="1:9" x14ac:dyDescent="0.55000000000000004">
      <c r="A1250" s="104">
        <v>0.62245952939741434</v>
      </c>
      <c r="B1250" s="118">
        <v>0.23119468176216459</v>
      </c>
      <c r="C1250" s="119">
        <v>45.731712760669502</v>
      </c>
      <c r="D1250" s="106">
        <f t="shared" si="103"/>
        <v>45.731712760669502</v>
      </c>
      <c r="E1250" s="108">
        <f>_xlfn.NORM.INV(A1250,$B$104,$B$106)</f>
        <v>0.23119468176216459</v>
      </c>
      <c r="F1250" s="122" t="b">
        <f t="shared" si="104"/>
        <v>1</v>
      </c>
      <c r="G1250" s="101"/>
      <c r="I1250" s="101"/>
    </row>
    <row r="1251" spans="1:9" x14ac:dyDescent="0.55000000000000004">
      <c r="A1251" s="104">
        <v>0.99329186133613923</v>
      </c>
      <c r="B1251" s="118">
        <v>0.44725238179660765</v>
      </c>
      <c r="C1251" s="119">
        <v>115.57889467515217</v>
      </c>
      <c r="D1251" s="106">
        <f t="shared" si="103"/>
        <v>115.57889467515217</v>
      </c>
      <c r="E1251" s="108">
        <f>_xlfn.NORM.INV(A1251,$B$104,$B$106)</f>
        <v>0.44725238179660765</v>
      </c>
      <c r="F1251" s="122" t="b">
        <f t="shared" si="104"/>
        <v>1</v>
      </c>
      <c r="G1251" s="101"/>
      <c r="I1251" s="101"/>
    </row>
    <row r="1252" spans="1:9" x14ac:dyDescent="0.55000000000000004">
      <c r="A1252" s="104">
        <v>0.86131538219415016</v>
      </c>
      <c r="B1252" s="118">
        <v>0.30862481143131709</v>
      </c>
      <c r="C1252" s="119">
        <v>70.763342514208048</v>
      </c>
      <c r="D1252" s="106">
        <f t="shared" si="103"/>
        <v>70.763342514208048</v>
      </c>
      <c r="E1252" s="108">
        <f>_xlfn.NORM.INV(A1252,$B$104,$B$106)</f>
        <v>0.30862481143131709</v>
      </c>
      <c r="F1252" s="122" t="b">
        <f t="shared" si="104"/>
        <v>1</v>
      </c>
      <c r="G1252" s="101"/>
      <c r="I1252" s="101"/>
    </row>
    <row r="1253" spans="1:9" x14ac:dyDescent="0.55000000000000004">
      <c r="A1253" s="104">
        <v>0.85134992894576922</v>
      </c>
      <c r="B1253" s="118">
        <v>0.30422406042925931</v>
      </c>
      <c r="C1253" s="119">
        <v>69.34066673939391</v>
      </c>
      <c r="D1253" s="106">
        <f t="shared" si="103"/>
        <v>69.34066673939391</v>
      </c>
      <c r="E1253" s="108">
        <f>_xlfn.NORM.INV(A1253,$B$104,$B$106)</f>
        <v>0.30422406042925931</v>
      </c>
      <c r="F1253" s="122" t="b">
        <f t="shared" si="104"/>
        <v>1</v>
      </c>
      <c r="G1253" s="101"/>
      <c r="I1253" s="101"/>
    </row>
    <row r="1254" spans="1:9" x14ac:dyDescent="0.55000000000000004">
      <c r="A1254" s="104">
        <v>0.36457421607543594</v>
      </c>
      <c r="B1254" s="118">
        <v>0.16537414710137291</v>
      </c>
      <c r="C1254" s="119">
        <v>24.453235495439284</v>
      </c>
      <c r="D1254" s="106">
        <f t="shared" si="103"/>
        <v>24.453235495439284</v>
      </c>
      <c r="E1254" s="108">
        <f>_xlfn.NORM.INV(A1254,$B$104,$B$106)</f>
        <v>0.16537414710137291</v>
      </c>
      <c r="F1254" s="122" t="b">
        <f t="shared" si="104"/>
        <v>1</v>
      </c>
      <c r="G1254" s="101"/>
      <c r="I1254" s="101"/>
    </row>
    <row r="1255" spans="1:9" x14ac:dyDescent="0.55000000000000004">
      <c r="A1255" s="104">
        <v>0.14740197882477513</v>
      </c>
      <c r="B1255" s="118">
        <v>9.5235882127697763E-2</v>
      </c>
      <c r="C1255" s="119">
        <v>1.7789214024840132</v>
      </c>
      <c r="D1255" s="106">
        <f t="shared" si="103"/>
        <v>1.7789214024840132</v>
      </c>
      <c r="E1255" s="108">
        <f>_xlfn.NORM.INV(A1255,$B$104,$B$106)</f>
        <v>9.5235882127697763E-2</v>
      </c>
      <c r="F1255" s="122" t="b">
        <f t="shared" si="104"/>
        <v>1</v>
      </c>
      <c r="G1255" s="101"/>
      <c r="I1255" s="101"/>
    </row>
    <row r="1256" spans="1:9" x14ac:dyDescent="0.55000000000000004">
      <c r="A1256" s="104">
        <v>0.66192578102990896</v>
      </c>
      <c r="B1256" s="118">
        <v>0.24177246632066862</v>
      </c>
      <c r="C1256" s="119">
        <v>49.151301334426677</v>
      </c>
      <c r="D1256" s="106">
        <f t="shared" si="103"/>
        <v>49.151301334426677</v>
      </c>
      <c r="E1256" s="108">
        <f>_xlfn.NORM.INV(A1256,$B$104,$B$106)</f>
        <v>0.24177246632066862</v>
      </c>
      <c r="F1256" s="122" t="b">
        <f t="shared" si="104"/>
        <v>1</v>
      </c>
      <c r="G1256" s="101"/>
      <c r="I1256" s="101"/>
    </row>
    <row r="1257" spans="1:9" x14ac:dyDescent="0.55000000000000004">
      <c r="A1257" s="104">
        <v>0.2204733937877853</v>
      </c>
      <c r="B1257" s="118">
        <v>0.12294045982388385</v>
      </c>
      <c r="C1257" s="119">
        <v>10.735263518043629</v>
      </c>
      <c r="D1257" s="106">
        <f t="shared" si="103"/>
        <v>10.735263518043629</v>
      </c>
      <c r="E1257" s="108">
        <f>_xlfn.NORM.INV(A1257,$B$104,$B$106)</f>
        <v>0.12294045982388385</v>
      </c>
      <c r="F1257" s="122" t="b">
        <f t="shared" si="104"/>
        <v>1</v>
      </c>
      <c r="G1257" s="101"/>
      <c r="I1257" s="101"/>
    </row>
    <row r="1258" spans="1:9" x14ac:dyDescent="0.55000000000000004">
      <c r="A1258" s="104">
        <v>0.1184354253600346</v>
      </c>
      <c r="B1258" s="118">
        <v>8.1715567667491176E-2</v>
      </c>
      <c r="C1258" s="119">
        <v>-2.5919289004328259</v>
      </c>
      <c r="D1258" s="106">
        <f t="shared" si="103"/>
        <v>0</v>
      </c>
      <c r="E1258" s="108">
        <f>_xlfn.NORM.INV(A1258,$B$104,$B$106)</f>
        <v>8.1715567667491176E-2</v>
      </c>
      <c r="F1258" s="122" t="b">
        <f t="shared" si="104"/>
        <v>1</v>
      </c>
      <c r="G1258" s="101"/>
      <c r="I1258" s="101"/>
    </row>
    <row r="1259" spans="1:9" x14ac:dyDescent="0.55000000000000004">
      <c r="A1259" s="104">
        <v>0.59364883384113776</v>
      </c>
      <c r="B1259" s="118">
        <v>0.22369412961569382</v>
      </c>
      <c r="C1259" s="119">
        <v>43.306932573941175</v>
      </c>
      <c r="D1259" s="106">
        <f t="shared" si="103"/>
        <v>43.306932573941175</v>
      </c>
      <c r="E1259" s="108">
        <f>_xlfn.NORM.INV(A1259,$B$104,$B$106)</f>
        <v>0.22369412961569382</v>
      </c>
      <c r="F1259" s="122" t="b">
        <f t="shared" si="104"/>
        <v>1</v>
      </c>
      <c r="G1259" s="101"/>
      <c r="I1259" s="101"/>
    </row>
    <row r="1260" spans="1:9" x14ac:dyDescent="0.55000000000000004">
      <c r="A1260" s="104">
        <v>9.1524213615934658E-2</v>
      </c>
      <c r="B1260" s="118">
        <v>6.6857262607846996E-2</v>
      </c>
      <c r="C1260" s="119">
        <v>-7.3953251055965445</v>
      </c>
      <c r="D1260" s="106">
        <f t="shared" si="103"/>
        <v>0</v>
      </c>
      <c r="E1260" s="108">
        <f>_xlfn.NORM.INV(A1260,$B$104,$B$106)</f>
        <v>6.6857262607846996E-2</v>
      </c>
      <c r="F1260" s="122" t="b">
        <f t="shared" si="104"/>
        <v>1</v>
      </c>
      <c r="G1260" s="101"/>
      <c r="I1260" s="101"/>
    </row>
    <row r="1261" spans="1:9" x14ac:dyDescent="0.55000000000000004">
      <c r="A1261" s="104">
        <v>8.1275264502190692E-2</v>
      </c>
      <c r="B1261" s="118">
        <v>6.0345529761918176E-2</v>
      </c>
      <c r="C1261" s="119">
        <v>-9.5004395662040384</v>
      </c>
      <c r="D1261" s="106">
        <f t="shared" si="103"/>
        <v>0</v>
      </c>
      <c r="E1261" s="108">
        <f>_xlfn.NORM.INV(A1261,$B$104,$B$106)</f>
        <v>6.0345529761918176E-2</v>
      </c>
      <c r="F1261" s="122" t="b">
        <f t="shared" si="104"/>
        <v>1</v>
      </c>
      <c r="G1261" s="101"/>
      <c r="I1261" s="101"/>
    </row>
    <row r="1262" spans="1:9" x14ac:dyDescent="0.55000000000000004">
      <c r="A1262" s="104">
        <v>0.20250167182010359</v>
      </c>
      <c r="B1262" s="118">
        <v>0.1167281207995364</v>
      </c>
      <c r="C1262" s="119">
        <v>8.7269371594881857</v>
      </c>
      <c r="D1262" s="106">
        <f t="shared" si="103"/>
        <v>8.7269371594881857</v>
      </c>
      <c r="E1262" s="108">
        <f>_xlfn.NORM.INV(A1262,$B$104,$B$106)</f>
        <v>0.1167281207995364</v>
      </c>
      <c r="F1262" s="122" t="b">
        <f t="shared" si="104"/>
        <v>1</v>
      </c>
      <c r="G1262" s="101"/>
      <c r="I1262" s="101"/>
    </row>
    <row r="1263" spans="1:9" x14ac:dyDescent="0.55000000000000004">
      <c r="A1263" s="104">
        <v>0.35260807250214088</v>
      </c>
      <c r="B1263" s="118">
        <v>0.16217113081826642</v>
      </c>
      <c r="C1263" s="119">
        <v>23.417763670248487</v>
      </c>
      <c r="D1263" s="106">
        <f t="shared" si="103"/>
        <v>23.417763670248487</v>
      </c>
      <c r="E1263" s="108">
        <f>_xlfn.NORM.INV(A1263,$B$104,$B$106)</f>
        <v>0.16217113081826642</v>
      </c>
      <c r="F1263" s="122" t="b">
        <f t="shared" si="104"/>
        <v>1</v>
      </c>
      <c r="G1263" s="101"/>
      <c r="I1263" s="101"/>
    </row>
    <row r="1264" spans="1:9" x14ac:dyDescent="0.55000000000000004">
      <c r="A1264" s="104">
        <v>0.81275607011054052</v>
      </c>
      <c r="B1264" s="118">
        <v>0.28880983320754428</v>
      </c>
      <c r="C1264" s="119">
        <v>64.357551892504986</v>
      </c>
      <c r="D1264" s="106">
        <f t="shared" si="103"/>
        <v>64.357551892504986</v>
      </c>
      <c r="E1264" s="108">
        <f>_xlfn.NORM.INV(A1264,$B$104,$B$106)</f>
        <v>0.28880983320754428</v>
      </c>
      <c r="F1264" s="122" t="b">
        <f t="shared" si="104"/>
        <v>1</v>
      </c>
      <c r="G1264" s="101"/>
      <c r="I1264" s="101"/>
    </row>
    <row r="1265" spans="1:9" x14ac:dyDescent="0.55000000000000004">
      <c r="A1265" s="104">
        <v>0.80661868120453539</v>
      </c>
      <c r="B1265" s="118">
        <v>0.28655032414457249</v>
      </c>
      <c r="C1265" s="119">
        <v>63.627097293878535</v>
      </c>
      <c r="D1265" s="106">
        <f t="shared" si="103"/>
        <v>63.627097293878535</v>
      </c>
      <c r="E1265" s="108">
        <f>_xlfn.NORM.INV(A1265,$B$104,$B$106)</f>
        <v>0.28655032414457249</v>
      </c>
      <c r="F1265" s="122" t="b">
        <f t="shared" si="104"/>
        <v>1</v>
      </c>
      <c r="G1265" s="101"/>
      <c r="I1265" s="101"/>
    </row>
    <row r="1266" spans="1:9" x14ac:dyDescent="0.55000000000000004">
      <c r="A1266" s="104">
        <v>0.44986761028129441</v>
      </c>
      <c r="B1266" s="118">
        <v>0.18740041638277982</v>
      </c>
      <c r="C1266" s="119">
        <v>31.573892788146527</v>
      </c>
      <c r="D1266" s="106">
        <f t="shared" ref="D1266:D1329" si="105">IF(C1266&lt;=0,0,C1266)</f>
        <v>31.573892788146527</v>
      </c>
      <c r="E1266" s="108">
        <f>_xlfn.NORM.INV(A1266,$B$104,$B$106)</f>
        <v>0.18740041638277982</v>
      </c>
      <c r="F1266" s="122" t="b">
        <f t="shared" si="104"/>
        <v>1</v>
      </c>
      <c r="G1266" s="101"/>
      <c r="I1266" s="101"/>
    </row>
    <row r="1267" spans="1:9" x14ac:dyDescent="0.55000000000000004">
      <c r="A1267" s="104">
        <v>0.98579461116847933</v>
      </c>
      <c r="B1267" s="118">
        <v>0.41915671284483214</v>
      </c>
      <c r="C1267" s="119">
        <v>106.49612049042787</v>
      </c>
      <c r="D1267" s="106">
        <f t="shared" si="105"/>
        <v>106.49612049042787</v>
      </c>
      <c r="E1267" s="108">
        <f>_xlfn.NORM.INV(A1267,$B$104,$B$106)</f>
        <v>0.41915671284483214</v>
      </c>
      <c r="F1267" s="122" t="b">
        <f t="shared" ref="F1267:F1330" si="106">E1267=B1267</f>
        <v>1</v>
      </c>
      <c r="G1267" s="101"/>
      <c r="I1267" s="101"/>
    </row>
    <row r="1268" spans="1:9" x14ac:dyDescent="0.55000000000000004">
      <c r="A1268" s="104">
        <v>0.57242061300549618</v>
      </c>
      <c r="B1268" s="118">
        <v>0.21825402449223941</v>
      </c>
      <c r="C1268" s="119">
        <v>41.548254164741905</v>
      </c>
      <c r="D1268" s="106">
        <f t="shared" si="105"/>
        <v>41.548254164741905</v>
      </c>
      <c r="E1268" s="108">
        <f>_xlfn.NORM.INV(A1268,$B$104,$B$106)</f>
        <v>0.21825402449223941</v>
      </c>
      <c r="F1268" s="122" t="b">
        <f t="shared" si="106"/>
        <v>1</v>
      </c>
      <c r="G1268" s="101"/>
      <c r="I1268" s="101"/>
    </row>
    <row r="1269" spans="1:9" x14ac:dyDescent="0.55000000000000004">
      <c r="A1269" s="104">
        <v>0.33698397306935446</v>
      </c>
      <c r="B1269" s="118">
        <v>0.15792914898754154</v>
      </c>
      <c r="C1269" s="119">
        <v>22.046414828891134</v>
      </c>
      <c r="D1269" s="106">
        <f t="shared" si="105"/>
        <v>22.046414828891134</v>
      </c>
      <c r="E1269" s="108">
        <f>_xlfn.NORM.INV(A1269,$B$104,$B$106)</f>
        <v>0.15792914898754154</v>
      </c>
      <c r="F1269" s="122" t="b">
        <f t="shared" si="106"/>
        <v>1</v>
      </c>
      <c r="G1269" s="101"/>
      <c r="I1269" s="101"/>
    </row>
    <row r="1270" spans="1:9" x14ac:dyDescent="0.55000000000000004">
      <c r="A1270" s="104">
        <v>0.29851878719168146</v>
      </c>
      <c r="B1270" s="118">
        <v>0.14713345871012878</v>
      </c>
      <c r="C1270" s="119">
        <v>18.556381645261695</v>
      </c>
      <c r="D1270" s="106">
        <f t="shared" si="105"/>
        <v>18.556381645261695</v>
      </c>
      <c r="E1270" s="108">
        <f>_xlfn.NORM.INV(A1270,$B$104,$B$106)</f>
        <v>0.14713345871012878</v>
      </c>
      <c r="F1270" s="122" t="b">
        <f t="shared" si="106"/>
        <v>1</v>
      </c>
      <c r="G1270" s="101"/>
      <c r="I1270" s="101"/>
    </row>
    <row r="1271" spans="1:9" x14ac:dyDescent="0.55000000000000004">
      <c r="A1271" s="104">
        <v>5.2718266092188437E-2</v>
      </c>
      <c r="B1271" s="118">
        <v>3.8095012387229232E-2</v>
      </c>
      <c r="C1271" s="119">
        <v>-16.69359183299898</v>
      </c>
      <c r="D1271" s="106">
        <f t="shared" si="105"/>
        <v>0</v>
      </c>
      <c r="E1271" s="108">
        <f>_xlfn.NORM.INV(A1271,$B$104,$B$106)</f>
        <v>3.8095012387229232E-2</v>
      </c>
      <c r="F1271" s="122" t="b">
        <f t="shared" si="106"/>
        <v>1</v>
      </c>
      <c r="G1271" s="101"/>
      <c r="I1271" s="101"/>
    </row>
    <row r="1272" spans="1:9" x14ac:dyDescent="0.55000000000000004">
      <c r="A1272" s="104">
        <v>0.45437194383772028</v>
      </c>
      <c r="B1272" s="118">
        <v>0.18853769232653625</v>
      </c>
      <c r="C1272" s="119">
        <v>31.941551611312072</v>
      </c>
      <c r="D1272" s="106">
        <f t="shared" si="105"/>
        <v>31.941551611312072</v>
      </c>
      <c r="E1272" s="108">
        <f>_xlfn.NORM.INV(A1272,$B$104,$B$106)</f>
        <v>0.18853769232653625</v>
      </c>
      <c r="F1272" s="122" t="b">
        <f t="shared" si="106"/>
        <v>1</v>
      </c>
      <c r="G1272" s="101"/>
      <c r="I1272" s="101"/>
    </row>
    <row r="1273" spans="1:9" x14ac:dyDescent="0.55000000000000004">
      <c r="A1273" s="104">
        <v>9.1271439581918079E-3</v>
      </c>
      <c r="B1273" s="118">
        <v>0</v>
      </c>
      <c r="C1273" s="119">
        <v>-29.008956014979496</v>
      </c>
      <c r="D1273" s="106">
        <f t="shared" si="105"/>
        <v>0</v>
      </c>
      <c r="E1273" s="108">
        <f>_xlfn.NORM.INV(A1273,$B$104,$B$106)</f>
        <v>-3.6041933209465166E-2</v>
      </c>
      <c r="F1273" s="122" t="b">
        <f t="shared" si="106"/>
        <v>0</v>
      </c>
      <c r="G1273" s="101"/>
      <c r="I1273" s="101"/>
    </row>
    <row r="1274" spans="1:9" x14ac:dyDescent="0.55000000000000004">
      <c r="A1274" s="104">
        <v>0.48036522562984607</v>
      </c>
      <c r="B1274" s="118">
        <v>0.19507630326059816</v>
      </c>
      <c r="C1274" s="119">
        <v>34.055355226303078</v>
      </c>
      <c r="D1274" s="106">
        <f t="shared" si="105"/>
        <v>34.055355226303078</v>
      </c>
      <c r="E1274" s="108">
        <f>_xlfn.NORM.INV(A1274,$B$104,$B$106)</f>
        <v>0.19507630326059816</v>
      </c>
      <c r="F1274" s="122" t="b">
        <f t="shared" si="106"/>
        <v>1</v>
      </c>
      <c r="G1274" s="101"/>
      <c r="I1274" s="101"/>
    </row>
    <row r="1275" spans="1:9" x14ac:dyDescent="0.55000000000000004">
      <c r="A1275" s="104">
        <v>0.31700783663265009</v>
      </c>
      <c r="B1275" s="118">
        <v>0.15239175973417204</v>
      </c>
      <c r="C1275" s="119">
        <v>20.256286384268495</v>
      </c>
      <c r="D1275" s="106">
        <f t="shared" si="105"/>
        <v>20.256286384268495</v>
      </c>
      <c r="E1275" s="108">
        <f>_xlfn.NORM.INV(A1275,$B$104,$B$106)</f>
        <v>0.15239175973417204</v>
      </c>
      <c r="F1275" s="122" t="b">
        <f t="shared" si="106"/>
        <v>1</v>
      </c>
      <c r="G1275" s="101"/>
      <c r="I1275" s="101"/>
    </row>
    <row r="1276" spans="1:9" x14ac:dyDescent="0.55000000000000004">
      <c r="A1276" s="104">
        <v>0.23320815849348331</v>
      </c>
      <c r="B1276" s="118">
        <v>0.12716777039568161</v>
      </c>
      <c r="C1276" s="119">
        <v>12.101869431511663</v>
      </c>
      <c r="D1276" s="106">
        <f t="shared" si="105"/>
        <v>12.101869431511663</v>
      </c>
      <c r="E1276" s="108">
        <f>_xlfn.NORM.INV(A1276,$B$104,$B$106)</f>
        <v>0.12716777039568161</v>
      </c>
      <c r="F1276" s="122" t="b">
        <f t="shared" si="106"/>
        <v>1</v>
      </c>
      <c r="G1276" s="101"/>
      <c r="I1276" s="101"/>
    </row>
    <row r="1277" spans="1:9" x14ac:dyDescent="0.55000000000000004">
      <c r="A1277" s="104">
        <v>0.54178805225781768</v>
      </c>
      <c r="B1277" s="118">
        <v>0.21049393992281654</v>
      </c>
      <c r="C1277" s="119">
        <v>39.039572277885576</v>
      </c>
      <c r="D1277" s="106">
        <f t="shared" si="105"/>
        <v>39.039572277885576</v>
      </c>
      <c r="E1277" s="108">
        <f>_xlfn.NORM.INV(A1277,$B$104,$B$106)</f>
        <v>0.21049393992281654</v>
      </c>
      <c r="F1277" s="122" t="b">
        <f t="shared" si="106"/>
        <v>1</v>
      </c>
      <c r="G1277" s="101"/>
      <c r="I1277" s="101"/>
    </row>
    <row r="1278" spans="1:9" x14ac:dyDescent="0.55000000000000004">
      <c r="A1278" s="104">
        <v>3.8767615277674139E-2</v>
      </c>
      <c r="B1278" s="118">
        <v>2.3483018822030549E-2</v>
      </c>
      <c r="C1278" s="119">
        <v>-21.417360402779099</v>
      </c>
      <c r="D1278" s="106">
        <f t="shared" si="105"/>
        <v>0</v>
      </c>
      <c r="E1278" s="108">
        <f>_xlfn.NORM.INV(A1278,$B$104,$B$106)</f>
        <v>2.3483018822030549E-2</v>
      </c>
      <c r="F1278" s="122" t="b">
        <f t="shared" si="106"/>
        <v>1</v>
      </c>
      <c r="G1278" s="101"/>
      <c r="I1278" s="101"/>
    </row>
    <row r="1279" spans="1:9" x14ac:dyDescent="0.55000000000000004">
      <c r="A1279" s="104">
        <v>0.42342075485338593</v>
      </c>
      <c r="B1279" s="118">
        <v>0.18068500181320349</v>
      </c>
      <c r="C1279" s="119">
        <v>29.40293205405748</v>
      </c>
      <c r="D1279" s="106">
        <f t="shared" si="105"/>
        <v>29.40293205405748</v>
      </c>
      <c r="E1279" s="108">
        <f>_xlfn.NORM.INV(A1279,$B$104,$B$106)</f>
        <v>0.18068500181320349</v>
      </c>
      <c r="F1279" s="122" t="b">
        <f t="shared" si="106"/>
        <v>1</v>
      </c>
      <c r="G1279" s="101"/>
      <c r="I1279" s="101"/>
    </row>
    <row r="1280" spans="1:9" x14ac:dyDescent="0.55000000000000004">
      <c r="A1280" s="104">
        <v>0.62337325486295037</v>
      </c>
      <c r="B1280" s="118">
        <v>0.23143522867615343</v>
      </c>
      <c r="C1280" s="119">
        <v>45.809476821185122</v>
      </c>
      <c r="D1280" s="106">
        <f t="shared" si="105"/>
        <v>45.809476821185122</v>
      </c>
      <c r="E1280" s="108">
        <f>_xlfn.NORM.INV(A1280,$B$104,$B$106)</f>
        <v>0.23143522867615343</v>
      </c>
      <c r="F1280" s="122" t="b">
        <f t="shared" si="106"/>
        <v>1</v>
      </c>
      <c r="G1280" s="101"/>
      <c r="I1280" s="101"/>
    </row>
    <row r="1281" spans="1:9" x14ac:dyDescent="0.55000000000000004">
      <c r="A1281" s="104">
        <v>0.14395305174457951</v>
      </c>
      <c r="B1281" s="118">
        <v>9.3727372890516275E-2</v>
      </c>
      <c r="C1281" s="119">
        <v>1.291250196633456</v>
      </c>
      <c r="D1281" s="106">
        <f t="shared" si="105"/>
        <v>1.291250196633456</v>
      </c>
      <c r="E1281" s="108">
        <f>_xlfn.NORM.INV(A1281,$B$104,$B$106)</f>
        <v>9.3727372890516275E-2</v>
      </c>
      <c r="F1281" s="122" t="b">
        <f t="shared" si="106"/>
        <v>1</v>
      </c>
      <c r="G1281" s="101"/>
      <c r="I1281" s="101"/>
    </row>
    <row r="1282" spans="1:9" x14ac:dyDescent="0.55000000000000004">
      <c r="A1282" s="104">
        <v>0.97358726899608661</v>
      </c>
      <c r="B1282" s="118">
        <v>0.39363449903074371</v>
      </c>
      <c r="C1282" s="119">
        <v>98.245293462051762</v>
      </c>
      <c r="D1282" s="106">
        <f t="shared" si="105"/>
        <v>98.245293462051762</v>
      </c>
      <c r="E1282" s="108">
        <f>_xlfn.NORM.INV(A1282,$B$104,$B$106)</f>
        <v>0.39363449903074371</v>
      </c>
      <c r="F1282" s="122" t="b">
        <f t="shared" si="106"/>
        <v>1</v>
      </c>
      <c r="G1282" s="101"/>
      <c r="I1282" s="101"/>
    </row>
    <row r="1283" spans="1:9" x14ac:dyDescent="0.55000000000000004">
      <c r="A1283" s="104">
        <v>0.51078371120595378</v>
      </c>
      <c r="B1283" s="118">
        <v>0.20270340479794854</v>
      </c>
      <c r="C1283" s="119">
        <v>36.521046328608719</v>
      </c>
      <c r="D1283" s="106">
        <f t="shared" si="105"/>
        <v>36.521046328608719</v>
      </c>
      <c r="E1283" s="108">
        <f>_xlfn.NORM.INV(A1283,$B$104,$B$106)</f>
        <v>0.20270340479794854</v>
      </c>
      <c r="F1283" s="122" t="b">
        <f t="shared" si="106"/>
        <v>1</v>
      </c>
      <c r="G1283" s="101"/>
      <c r="I1283" s="101"/>
    </row>
    <row r="1284" spans="1:9" x14ac:dyDescent="0.55000000000000004">
      <c r="A1284" s="104">
        <v>0.85296245207591925</v>
      </c>
      <c r="B1284" s="118">
        <v>0.30492238681715861</v>
      </c>
      <c r="C1284" s="119">
        <v>69.566421851308476</v>
      </c>
      <c r="D1284" s="106">
        <f t="shared" si="105"/>
        <v>69.566421851308476</v>
      </c>
      <c r="E1284" s="108">
        <f>_xlfn.NORM.INV(A1284,$B$104,$B$106)</f>
        <v>0.30492238681715861</v>
      </c>
      <c r="F1284" s="122" t="b">
        <f t="shared" si="106"/>
        <v>1</v>
      </c>
      <c r="G1284" s="101"/>
      <c r="I1284" s="101"/>
    </row>
    <row r="1285" spans="1:9" x14ac:dyDescent="0.55000000000000004">
      <c r="A1285" s="104">
        <v>0.39678200795537177</v>
      </c>
      <c r="B1285" s="118">
        <v>0.17383146238582603</v>
      </c>
      <c r="C1285" s="119">
        <v>27.187318284838408</v>
      </c>
      <c r="D1285" s="106">
        <f t="shared" si="105"/>
        <v>27.187318284838408</v>
      </c>
      <c r="E1285" s="108">
        <f>_xlfn.NORM.INV(A1285,$B$104,$B$106)</f>
        <v>0.17383146238582603</v>
      </c>
      <c r="F1285" s="122" t="b">
        <f t="shared" si="106"/>
        <v>1</v>
      </c>
      <c r="G1285" s="101"/>
      <c r="I1285" s="101"/>
    </row>
    <row r="1286" spans="1:9" x14ac:dyDescent="0.55000000000000004">
      <c r="A1286" s="104">
        <v>0.11894966596967682</v>
      </c>
      <c r="B1286" s="118">
        <v>8.1974631275799056E-2</v>
      </c>
      <c r="C1286" s="119">
        <v>-2.508178758808532</v>
      </c>
      <c r="D1286" s="106">
        <f t="shared" si="105"/>
        <v>0</v>
      </c>
      <c r="E1286" s="108">
        <f>_xlfn.NORM.INV(A1286,$B$104,$B$106)</f>
        <v>8.1974631275799056E-2</v>
      </c>
      <c r="F1286" s="122" t="b">
        <f t="shared" si="106"/>
        <v>1</v>
      </c>
      <c r="G1286" s="101"/>
      <c r="I1286" s="101"/>
    </row>
    <row r="1287" spans="1:9" x14ac:dyDescent="0.55000000000000004">
      <c r="A1287" s="104">
        <v>9.6924921957128873E-3</v>
      </c>
      <c r="B1287" s="118">
        <v>0</v>
      </c>
      <c r="C1287" s="119">
        <v>-29.008956014979496</v>
      </c>
      <c r="D1287" s="106">
        <f t="shared" si="105"/>
        <v>0</v>
      </c>
      <c r="E1287" s="108">
        <f>_xlfn.NORM.INV(A1287,$B$104,$B$106)</f>
        <v>-3.3804364061553821E-2</v>
      </c>
      <c r="F1287" s="122" t="b">
        <f t="shared" si="106"/>
        <v>0</v>
      </c>
      <c r="G1287" s="101"/>
      <c r="I1287" s="101"/>
    </row>
    <row r="1288" spans="1:9" x14ac:dyDescent="0.55000000000000004">
      <c r="A1288" s="104">
        <v>0.18173533107465567</v>
      </c>
      <c r="B1288" s="118">
        <v>0.1091228327128195</v>
      </c>
      <c r="C1288" s="119">
        <v>6.2682979144148563</v>
      </c>
      <c r="D1288" s="106">
        <f t="shared" si="105"/>
        <v>6.2682979144148563</v>
      </c>
      <c r="E1288" s="108">
        <f>_xlfn.NORM.INV(A1288,$B$104,$B$106)</f>
        <v>0.1091228327128195</v>
      </c>
      <c r="F1288" s="122" t="b">
        <f t="shared" si="106"/>
        <v>1</v>
      </c>
      <c r="G1288" s="101"/>
      <c r="I1288" s="101"/>
    </row>
    <row r="1289" spans="1:9" x14ac:dyDescent="0.55000000000000004">
      <c r="A1289" s="104">
        <v>0.8579617989160212</v>
      </c>
      <c r="B1289" s="118">
        <v>0.30712069169610251</v>
      </c>
      <c r="C1289" s="119">
        <v>70.277090347541701</v>
      </c>
      <c r="D1289" s="106">
        <f t="shared" si="105"/>
        <v>70.277090347541701</v>
      </c>
      <c r="E1289" s="108">
        <f>_xlfn.NORM.INV(A1289,$B$104,$B$106)</f>
        <v>0.30712069169610251</v>
      </c>
      <c r="F1289" s="122" t="b">
        <f t="shared" si="106"/>
        <v>1</v>
      </c>
      <c r="G1289" s="101"/>
      <c r="I1289" s="101"/>
    </row>
    <row r="1290" spans="1:9" x14ac:dyDescent="0.55000000000000004">
      <c r="A1290" s="104">
        <v>0.12968010853834744</v>
      </c>
      <c r="B1290" s="118">
        <v>8.72095414426831E-2</v>
      </c>
      <c r="C1290" s="119">
        <v>-0.81583582137083255</v>
      </c>
      <c r="D1290" s="106">
        <f t="shared" si="105"/>
        <v>0</v>
      </c>
      <c r="E1290" s="108">
        <f>_xlfn.NORM.INV(A1290,$B$104,$B$106)</f>
        <v>8.72095414426831E-2</v>
      </c>
      <c r="F1290" s="122" t="b">
        <f t="shared" si="106"/>
        <v>1</v>
      </c>
      <c r="G1290" s="101"/>
      <c r="I1290" s="101"/>
    </row>
    <row r="1291" spans="1:9" x14ac:dyDescent="0.55000000000000004">
      <c r="A1291" s="104">
        <v>2.0307323506947861E-2</v>
      </c>
      <c r="B1291" s="118">
        <v>0</v>
      </c>
      <c r="C1291" s="119">
        <v>-29.008956014979496</v>
      </c>
      <c r="D1291" s="106">
        <f t="shared" si="105"/>
        <v>0</v>
      </c>
      <c r="E1291" s="108">
        <f>_xlfn.NORM.INV(A1291,$B$104,$B$106)</f>
        <v>-4.7442602750712992E-3</v>
      </c>
      <c r="F1291" s="122" t="b">
        <f t="shared" si="106"/>
        <v>0</v>
      </c>
      <c r="G1291" s="101"/>
      <c r="I1291" s="101"/>
    </row>
    <row r="1292" spans="1:9" x14ac:dyDescent="0.55000000000000004">
      <c r="A1292" s="104">
        <v>0.65895659704636544</v>
      </c>
      <c r="B1292" s="118">
        <v>0.24096171614389128</v>
      </c>
      <c r="C1292" s="119">
        <v>48.889201834730343</v>
      </c>
      <c r="D1292" s="106">
        <f t="shared" si="105"/>
        <v>48.889201834730343</v>
      </c>
      <c r="E1292" s="108">
        <f>_xlfn.NORM.INV(A1292,$B$104,$B$106)</f>
        <v>0.24096171614389128</v>
      </c>
      <c r="F1292" s="122" t="b">
        <f t="shared" si="106"/>
        <v>1</v>
      </c>
      <c r="G1292" s="101"/>
      <c r="I1292" s="101"/>
    </row>
    <row r="1293" spans="1:9" x14ac:dyDescent="0.55000000000000004">
      <c r="A1293" s="104">
        <v>0.14311959560118825</v>
      </c>
      <c r="B1293" s="118">
        <v>9.3359187677812594E-2</v>
      </c>
      <c r="C1293" s="119">
        <v>1.1722231981703828</v>
      </c>
      <c r="D1293" s="106">
        <f t="shared" si="105"/>
        <v>1.1722231981703828</v>
      </c>
      <c r="E1293" s="108">
        <f>_xlfn.NORM.INV(A1293,$B$104,$B$106)</f>
        <v>9.3359187677812594E-2</v>
      </c>
      <c r="F1293" s="122" t="b">
        <f t="shared" si="106"/>
        <v>1</v>
      </c>
      <c r="G1293" s="101"/>
      <c r="I1293" s="101"/>
    </row>
    <row r="1294" spans="1:9" x14ac:dyDescent="0.55000000000000004">
      <c r="A1294" s="104">
        <v>0.43181599684880856</v>
      </c>
      <c r="B1294" s="118">
        <v>0.18282473520788994</v>
      </c>
      <c r="C1294" s="119">
        <v>30.094665547672058</v>
      </c>
      <c r="D1294" s="106">
        <f t="shared" si="105"/>
        <v>30.094665547672058</v>
      </c>
      <c r="E1294" s="108">
        <f>_xlfn.NORM.INV(A1294,$B$104,$B$106)</f>
        <v>0.18282473520788994</v>
      </c>
      <c r="F1294" s="122" t="b">
        <f t="shared" si="106"/>
        <v>1</v>
      </c>
      <c r="G1294" s="101"/>
      <c r="I1294" s="101"/>
    </row>
    <row r="1295" spans="1:9" x14ac:dyDescent="0.55000000000000004">
      <c r="A1295" s="104">
        <v>6.9887940531097481E-2</v>
      </c>
      <c r="B1295" s="118">
        <v>5.233738612864583E-2</v>
      </c>
      <c r="C1295" s="119">
        <v>-12.08931404307439</v>
      </c>
      <c r="D1295" s="106">
        <f t="shared" si="105"/>
        <v>0</v>
      </c>
      <c r="E1295" s="108">
        <f>_xlfn.NORM.INV(A1295,$B$104,$B$106)</f>
        <v>5.233738612864583E-2</v>
      </c>
      <c r="F1295" s="122" t="b">
        <f t="shared" si="106"/>
        <v>1</v>
      </c>
      <c r="G1295" s="101"/>
      <c r="I1295" s="101"/>
    </row>
    <row r="1296" spans="1:9" x14ac:dyDescent="0.55000000000000004">
      <c r="A1296" s="104">
        <v>0.7192546151498832</v>
      </c>
      <c r="B1296" s="118">
        <v>0.25806286337701756</v>
      </c>
      <c r="C1296" s="119">
        <v>54.417664562733599</v>
      </c>
      <c r="D1296" s="106">
        <f t="shared" si="105"/>
        <v>54.417664562733599</v>
      </c>
      <c r="E1296" s="108">
        <f>_xlfn.NORM.INV(A1296,$B$104,$B$106)</f>
        <v>0.25806286337701756</v>
      </c>
      <c r="F1296" s="122" t="b">
        <f t="shared" si="106"/>
        <v>1</v>
      </c>
      <c r="G1296" s="101"/>
      <c r="I1296" s="101"/>
    </row>
    <row r="1297" spans="1:9" x14ac:dyDescent="0.55000000000000004">
      <c r="A1297" s="104">
        <v>0.6900897424834308</v>
      </c>
      <c r="B1297" s="118">
        <v>0.24961047401835279</v>
      </c>
      <c r="C1297" s="119">
        <v>51.685174227732432</v>
      </c>
      <c r="D1297" s="106">
        <f t="shared" si="105"/>
        <v>51.685174227732432</v>
      </c>
      <c r="E1297" s="108">
        <f>_xlfn.NORM.INV(A1297,$B$104,$B$106)</f>
        <v>0.24961047401835279</v>
      </c>
      <c r="F1297" s="122" t="b">
        <f t="shared" si="106"/>
        <v>1</v>
      </c>
      <c r="G1297" s="101"/>
      <c r="I1297" s="101"/>
    </row>
    <row r="1298" spans="1:9" x14ac:dyDescent="0.55000000000000004">
      <c r="A1298" s="104">
        <v>0.30416999023241031</v>
      </c>
      <c r="B1298" s="118">
        <v>0.14875555384061165</v>
      </c>
      <c r="C1298" s="119">
        <v>19.080772924273596</v>
      </c>
      <c r="D1298" s="106">
        <f t="shared" si="105"/>
        <v>19.080772924273596</v>
      </c>
      <c r="E1298" s="108">
        <f>_xlfn.NORM.INV(A1298,$B$104,$B$106)</f>
        <v>0.14875555384061165</v>
      </c>
      <c r="F1298" s="122" t="b">
        <f t="shared" si="106"/>
        <v>1</v>
      </c>
      <c r="G1298" s="101"/>
      <c r="I1298" s="101"/>
    </row>
    <row r="1299" spans="1:9" x14ac:dyDescent="0.55000000000000004">
      <c r="A1299" s="104">
        <v>9.6256438046791737E-2</v>
      </c>
      <c r="B1299" s="118">
        <v>6.9681870973645615E-2</v>
      </c>
      <c r="C1299" s="119">
        <v>-6.4821850771150133</v>
      </c>
      <c r="D1299" s="106">
        <f t="shared" si="105"/>
        <v>0</v>
      </c>
      <c r="E1299" s="108">
        <f>_xlfn.NORM.INV(A1299,$B$104,$B$106)</f>
        <v>6.9681870973645615E-2</v>
      </c>
      <c r="F1299" s="122" t="b">
        <f t="shared" si="106"/>
        <v>1</v>
      </c>
      <c r="G1299" s="101"/>
      <c r="I1299" s="101"/>
    </row>
    <row r="1300" spans="1:9" x14ac:dyDescent="0.55000000000000004">
      <c r="A1300" s="104">
        <v>3.0942069812745721E-2</v>
      </c>
      <c r="B1300" s="118">
        <v>1.3287504039950104E-2</v>
      </c>
      <c r="C1300" s="119">
        <v>-24.713368717142551</v>
      </c>
      <c r="D1300" s="106">
        <f t="shared" si="105"/>
        <v>0</v>
      </c>
      <c r="E1300" s="108">
        <f>_xlfn.NORM.INV(A1300,$B$104,$B$106)</f>
        <v>1.3287504039950104E-2</v>
      </c>
      <c r="F1300" s="122" t="b">
        <f t="shared" si="106"/>
        <v>1</v>
      </c>
      <c r="G1300" s="101"/>
      <c r="I1300" s="101"/>
    </row>
    <row r="1301" spans="1:9" x14ac:dyDescent="0.55000000000000004">
      <c r="A1301" s="104">
        <v>0.78328359543122783</v>
      </c>
      <c r="B1301" s="118">
        <v>0.27833309223506036</v>
      </c>
      <c r="C1301" s="119">
        <v>60.970628711987274</v>
      </c>
      <c r="D1301" s="106">
        <f t="shared" si="105"/>
        <v>60.970628711987274</v>
      </c>
      <c r="E1301" s="108">
        <f>_xlfn.NORM.INV(A1301,$B$104,$B$106)</f>
        <v>0.27833309223506036</v>
      </c>
      <c r="F1301" s="122" t="b">
        <f t="shared" si="106"/>
        <v>1</v>
      </c>
      <c r="G1301" s="101"/>
      <c r="I1301" s="101"/>
    </row>
    <row r="1302" spans="1:9" x14ac:dyDescent="0.55000000000000004">
      <c r="A1302" s="104">
        <v>0.26861387247172175</v>
      </c>
      <c r="B1302" s="118">
        <v>0.13829894164646653</v>
      </c>
      <c r="C1302" s="119">
        <v>15.700356979749424</v>
      </c>
      <c r="D1302" s="106">
        <f t="shared" si="105"/>
        <v>15.700356979749424</v>
      </c>
      <c r="E1302" s="108">
        <f>_xlfn.NORM.INV(A1302,$B$104,$B$106)</f>
        <v>0.13829894164646653</v>
      </c>
      <c r="F1302" s="122" t="b">
        <f t="shared" si="106"/>
        <v>1</v>
      </c>
      <c r="G1302" s="101"/>
      <c r="I1302" s="101"/>
    </row>
    <row r="1303" spans="1:9" x14ac:dyDescent="0.55000000000000004">
      <c r="A1303" s="104">
        <v>0.23209870795142717</v>
      </c>
      <c r="B1303" s="118">
        <v>0.12680472631631023</v>
      </c>
      <c r="C1303" s="119">
        <v>11.984504459789818</v>
      </c>
      <c r="D1303" s="106">
        <f t="shared" si="105"/>
        <v>11.984504459789818</v>
      </c>
      <c r="E1303" s="108">
        <f>_xlfn.NORM.INV(A1303,$B$104,$B$106)</f>
        <v>0.12680472631631023</v>
      </c>
      <c r="F1303" s="122" t="b">
        <f t="shared" si="106"/>
        <v>1</v>
      </c>
      <c r="G1303" s="101"/>
      <c r="I1303" s="101"/>
    </row>
    <row r="1304" spans="1:9" x14ac:dyDescent="0.55000000000000004">
      <c r="A1304" s="104">
        <v>0.61579140561702284</v>
      </c>
      <c r="B1304" s="118">
        <v>0.22944459113330715</v>
      </c>
      <c r="C1304" s="119">
        <v>45.165943068123717</v>
      </c>
      <c r="D1304" s="106">
        <f t="shared" si="105"/>
        <v>45.165943068123717</v>
      </c>
      <c r="E1304" s="108">
        <f>_xlfn.NORM.INV(A1304,$B$104,$B$106)</f>
        <v>0.22944459113330715</v>
      </c>
      <c r="F1304" s="122" t="b">
        <f t="shared" si="106"/>
        <v>1</v>
      </c>
      <c r="G1304" s="101"/>
      <c r="I1304" s="101"/>
    </row>
    <row r="1305" spans="1:9" x14ac:dyDescent="0.55000000000000004">
      <c r="A1305" s="104">
        <v>0.72948504772380252</v>
      </c>
      <c r="B1305" s="118">
        <v>0.26112563181663095</v>
      </c>
      <c r="C1305" s="119">
        <v>55.407797033501865</v>
      </c>
      <c r="D1305" s="106">
        <f t="shared" si="105"/>
        <v>55.407797033501865</v>
      </c>
      <c r="E1305" s="108">
        <f>_xlfn.NORM.INV(A1305,$B$104,$B$106)</f>
        <v>0.26112563181663095</v>
      </c>
      <c r="F1305" s="122" t="b">
        <f t="shared" si="106"/>
        <v>1</v>
      </c>
      <c r="G1305" s="101"/>
      <c r="I1305" s="101"/>
    </row>
    <row r="1306" spans="1:9" x14ac:dyDescent="0.55000000000000004">
      <c r="A1306" s="104">
        <v>5.6263930724979705E-2</v>
      </c>
      <c r="B1306" s="118">
        <v>4.1306718327026953E-2</v>
      </c>
      <c r="C1306" s="119">
        <v>-15.655310813636492</v>
      </c>
      <c r="D1306" s="106">
        <f t="shared" si="105"/>
        <v>0</v>
      </c>
      <c r="E1306" s="108">
        <f>_xlfn.NORM.INV(A1306,$B$104,$B$106)</f>
        <v>4.1306718327026953E-2</v>
      </c>
      <c r="F1306" s="122" t="b">
        <f t="shared" si="106"/>
        <v>1</v>
      </c>
      <c r="G1306" s="101"/>
      <c r="I1306" s="101"/>
    </row>
    <row r="1307" spans="1:9" x14ac:dyDescent="0.55000000000000004">
      <c r="A1307" s="104">
        <v>0.18398191398801833</v>
      </c>
      <c r="B1307" s="118">
        <v>0.10997060276481192</v>
      </c>
      <c r="C1307" s="119">
        <v>6.5423652077060748</v>
      </c>
      <c r="D1307" s="106">
        <f t="shared" si="105"/>
        <v>6.5423652077060748</v>
      </c>
      <c r="E1307" s="108">
        <f>_xlfn.NORM.INV(A1307,$B$104,$B$106)</f>
        <v>0.10997060276481192</v>
      </c>
      <c r="F1307" s="122" t="b">
        <f t="shared" si="106"/>
        <v>1</v>
      </c>
      <c r="G1307" s="101"/>
      <c r="I1307" s="101"/>
    </row>
    <row r="1308" spans="1:9" x14ac:dyDescent="0.55000000000000004">
      <c r="A1308" s="104">
        <v>2.756007258365234E-2</v>
      </c>
      <c r="B1308" s="118">
        <v>8.2072030530579154E-3</v>
      </c>
      <c r="C1308" s="119">
        <v>-26.35572956406083</v>
      </c>
      <c r="D1308" s="106">
        <f t="shared" si="105"/>
        <v>0</v>
      </c>
      <c r="E1308" s="108">
        <f>_xlfn.NORM.INV(A1308,$B$104,$B$106)</f>
        <v>8.2072030530579154E-3</v>
      </c>
      <c r="F1308" s="122" t="b">
        <f t="shared" si="106"/>
        <v>1</v>
      </c>
      <c r="G1308" s="101"/>
      <c r="I1308" s="101"/>
    </row>
    <row r="1309" spans="1:9" x14ac:dyDescent="0.55000000000000004">
      <c r="A1309" s="104">
        <v>0.41367507795316627</v>
      </c>
      <c r="B1309" s="118">
        <v>0.17818986632582071</v>
      </c>
      <c r="C1309" s="119">
        <v>28.596304091894019</v>
      </c>
      <c r="D1309" s="106">
        <f t="shared" si="105"/>
        <v>28.596304091894019</v>
      </c>
      <c r="E1309" s="108">
        <f>_xlfn.NORM.INV(A1309,$B$104,$B$106)</f>
        <v>0.17818986632582071</v>
      </c>
      <c r="F1309" s="122" t="b">
        <f t="shared" si="106"/>
        <v>1</v>
      </c>
      <c r="G1309" s="101"/>
      <c r="I1309" s="101"/>
    </row>
    <row r="1310" spans="1:9" x14ac:dyDescent="0.55000000000000004">
      <c r="A1310" s="104">
        <v>0.62094191840965074</v>
      </c>
      <c r="B1310" s="118">
        <v>0.23079555400235913</v>
      </c>
      <c r="C1310" s="119">
        <v>45.602682648612365</v>
      </c>
      <c r="D1310" s="106">
        <f t="shared" si="105"/>
        <v>45.602682648612365</v>
      </c>
      <c r="E1310" s="108">
        <f>_xlfn.NORM.INV(A1310,$B$104,$B$106)</f>
        <v>0.23079555400235913</v>
      </c>
      <c r="F1310" s="122" t="b">
        <f t="shared" si="106"/>
        <v>1</v>
      </c>
      <c r="G1310" s="101"/>
      <c r="I1310" s="101"/>
    </row>
    <row r="1311" spans="1:9" x14ac:dyDescent="0.55000000000000004">
      <c r="A1311" s="104">
        <v>0.33723825436113908</v>
      </c>
      <c r="B1311" s="118">
        <v>0.15799877553909936</v>
      </c>
      <c r="C1311" s="119">
        <v>22.06892371615578</v>
      </c>
      <c r="D1311" s="106">
        <f t="shared" si="105"/>
        <v>22.06892371615578</v>
      </c>
      <c r="E1311" s="108">
        <f>_xlfn.NORM.INV(A1311,$B$104,$B$106)</f>
        <v>0.15799877553909936</v>
      </c>
      <c r="F1311" s="122" t="b">
        <f t="shared" si="106"/>
        <v>1</v>
      </c>
      <c r="G1311" s="101"/>
      <c r="I1311" s="101"/>
    </row>
    <row r="1312" spans="1:9" x14ac:dyDescent="0.55000000000000004">
      <c r="A1312" s="104">
        <v>0.51590057306115178</v>
      </c>
      <c r="B1312" s="118">
        <v>0.20398673844261087</v>
      </c>
      <c r="C1312" s="119">
        <v>36.935922718209319</v>
      </c>
      <c r="D1312" s="106">
        <f t="shared" si="105"/>
        <v>36.935922718209319</v>
      </c>
      <c r="E1312" s="108">
        <f>_xlfn.NORM.INV(A1312,$B$104,$B$106)</f>
        <v>0.20398673844261087</v>
      </c>
      <c r="F1312" s="122" t="b">
        <f t="shared" si="106"/>
        <v>1</v>
      </c>
      <c r="G1312" s="101"/>
      <c r="I1312" s="101"/>
    </row>
    <row r="1313" spans="1:9" x14ac:dyDescent="0.55000000000000004">
      <c r="A1313" s="104">
        <v>0.9660956059870367</v>
      </c>
      <c r="B1313" s="118">
        <v>0.38262754050968539</v>
      </c>
      <c r="C1313" s="119">
        <v>94.686961433047642</v>
      </c>
      <c r="D1313" s="106">
        <f t="shared" si="105"/>
        <v>94.686961433047642</v>
      </c>
      <c r="E1313" s="108">
        <f>_xlfn.NORM.INV(A1313,$B$104,$B$106)</f>
        <v>0.38262754050968539</v>
      </c>
      <c r="F1313" s="122" t="b">
        <f t="shared" si="106"/>
        <v>1</v>
      </c>
      <c r="G1313" s="101"/>
      <c r="I1313" s="101"/>
    </row>
    <row r="1314" spans="1:9" x14ac:dyDescent="0.55000000000000004">
      <c r="A1314" s="104">
        <v>0.14962646614014308</v>
      </c>
      <c r="B1314" s="118">
        <v>9.6196322038661561E-2</v>
      </c>
      <c r="C1314" s="119">
        <v>2.0894126331521266</v>
      </c>
      <c r="D1314" s="106">
        <f t="shared" si="105"/>
        <v>2.0894126331521266</v>
      </c>
      <c r="E1314" s="108">
        <f>_xlfn.NORM.INV(A1314,$B$104,$B$106)</f>
        <v>9.6196322038661561E-2</v>
      </c>
      <c r="F1314" s="122" t="b">
        <f t="shared" si="106"/>
        <v>1</v>
      </c>
      <c r="G1314" s="101"/>
      <c r="I1314" s="101"/>
    </row>
    <row r="1315" spans="1:9" x14ac:dyDescent="0.55000000000000004">
      <c r="A1315" s="104">
        <v>0.413139300554071</v>
      </c>
      <c r="B1315" s="118">
        <v>0.17805231369341376</v>
      </c>
      <c r="C1315" s="119">
        <v>28.551836045918279</v>
      </c>
      <c r="D1315" s="106">
        <f t="shared" si="105"/>
        <v>28.551836045918279</v>
      </c>
      <c r="E1315" s="108">
        <f>_xlfn.NORM.INV(A1315,$B$104,$B$106)</f>
        <v>0.17805231369341376</v>
      </c>
      <c r="F1315" s="122" t="b">
        <f t="shared" si="106"/>
        <v>1</v>
      </c>
      <c r="G1315" s="101"/>
      <c r="I1315" s="101"/>
    </row>
    <row r="1316" spans="1:9" x14ac:dyDescent="0.55000000000000004">
      <c r="A1316" s="104">
        <v>0.57089180508748227</v>
      </c>
      <c r="B1316" s="118">
        <v>0.21786450867273338</v>
      </c>
      <c r="C1316" s="119">
        <v>41.422331402908995</v>
      </c>
      <c r="D1316" s="106">
        <f t="shared" si="105"/>
        <v>41.422331402908995</v>
      </c>
      <c r="E1316" s="108">
        <f>_xlfn.NORM.INV(A1316,$B$104,$B$106)</f>
        <v>0.21786450867273338</v>
      </c>
      <c r="F1316" s="122" t="b">
        <f t="shared" si="106"/>
        <v>1</v>
      </c>
      <c r="G1316" s="101"/>
      <c r="I1316" s="101"/>
    </row>
    <row r="1317" spans="1:9" x14ac:dyDescent="0.55000000000000004">
      <c r="A1317" s="104">
        <v>0.96564915706479093</v>
      </c>
      <c r="B1317" s="118">
        <v>0.38203765182496396</v>
      </c>
      <c r="C1317" s="119">
        <v>94.496262086232122</v>
      </c>
      <c r="D1317" s="106">
        <f t="shared" si="105"/>
        <v>94.496262086232122</v>
      </c>
      <c r="E1317" s="108">
        <f>_xlfn.NORM.INV(A1317,$B$104,$B$106)</f>
        <v>0.38203765182496396</v>
      </c>
      <c r="F1317" s="122" t="b">
        <f t="shared" si="106"/>
        <v>1</v>
      </c>
      <c r="G1317" s="101"/>
      <c r="I1317" s="101"/>
    </row>
    <row r="1318" spans="1:9" x14ac:dyDescent="0.55000000000000004">
      <c r="A1318" s="104">
        <v>0.11687793950548253</v>
      </c>
      <c r="B1318" s="118">
        <v>8.0926053286312472E-2</v>
      </c>
      <c r="C1318" s="119">
        <v>-2.847163287346592</v>
      </c>
      <c r="D1318" s="106">
        <f t="shared" si="105"/>
        <v>0</v>
      </c>
      <c r="E1318" s="108">
        <f>_xlfn.NORM.INV(A1318,$B$104,$B$106)</f>
        <v>8.0926053286312472E-2</v>
      </c>
      <c r="F1318" s="122" t="b">
        <f t="shared" si="106"/>
        <v>1</v>
      </c>
      <c r="G1318" s="101"/>
      <c r="I1318" s="101"/>
    </row>
    <row r="1319" spans="1:9" x14ac:dyDescent="0.55000000000000004">
      <c r="A1319" s="104">
        <v>0.19482671689969211</v>
      </c>
      <c r="B1319" s="118">
        <v>0.11397539657584495</v>
      </c>
      <c r="C1319" s="119">
        <v>7.8370358526524297</v>
      </c>
      <c r="D1319" s="106">
        <f t="shared" si="105"/>
        <v>7.8370358526524297</v>
      </c>
      <c r="E1319" s="108">
        <f>_xlfn.NORM.INV(A1319,$B$104,$B$106)</f>
        <v>0.11397539657584495</v>
      </c>
      <c r="F1319" s="122" t="b">
        <f t="shared" si="106"/>
        <v>1</v>
      </c>
      <c r="G1319" s="101"/>
      <c r="I1319" s="101"/>
    </row>
    <row r="1320" spans="1:9" x14ac:dyDescent="0.55000000000000004">
      <c r="A1320" s="104">
        <v>6.9346328804231749E-2</v>
      </c>
      <c r="B1320" s="118">
        <v>5.1932296941906625E-2</v>
      </c>
      <c r="C1320" s="119">
        <v>-12.220271366572939</v>
      </c>
      <c r="D1320" s="106">
        <f t="shared" si="105"/>
        <v>0</v>
      </c>
      <c r="E1320" s="108">
        <f>_xlfn.NORM.INV(A1320,$B$104,$B$106)</f>
        <v>5.1932296941906625E-2</v>
      </c>
      <c r="F1320" s="122" t="b">
        <f t="shared" si="106"/>
        <v>1</v>
      </c>
      <c r="G1320" s="101"/>
      <c r="I1320" s="101"/>
    </row>
    <row r="1321" spans="1:9" x14ac:dyDescent="0.55000000000000004">
      <c r="A1321" s="104">
        <v>0.20322904191149327</v>
      </c>
      <c r="B1321" s="118">
        <v>0.11698572582432183</v>
      </c>
      <c r="C1321" s="119">
        <v>8.8102157699029249</v>
      </c>
      <c r="D1321" s="106">
        <f t="shared" si="105"/>
        <v>8.8102157699029249</v>
      </c>
      <c r="E1321" s="108">
        <f>_xlfn.NORM.INV(A1321,$B$104,$B$106)</f>
        <v>0.11698572582432183</v>
      </c>
      <c r="F1321" s="122" t="b">
        <f t="shared" si="106"/>
        <v>1</v>
      </c>
      <c r="G1321" s="101"/>
      <c r="I1321" s="101"/>
    </row>
    <row r="1322" spans="1:9" x14ac:dyDescent="0.55000000000000004">
      <c r="A1322" s="104">
        <v>0.20477763612657973</v>
      </c>
      <c r="B1322" s="118">
        <v>0.11753234918839965</v>
      </c>
      <c r="C1322" s="119">
        <v>8.9869282941192061</v>
      </c>
      <c r="D1322" s="106">
        <f t="shared" si="105"/>
        <v>8.9869282941192061</v>
      </c>
      <c r="E1322" s="108">
        <f>_xlfn.NORM.INV(A1322,$B$104,$B$106)</f>
        <v>0.11753234918839965</v>
      </c>
      <c r="F1322" s="122" t="b">
        <f t="shared" si="106"/>
        <v>1</v>
      </c>
      <c r="G1322" s="101"/>
      <c r="I1322" s="101"/>
    </row>
    <row r="1323" spans="1:9" x14ac:dyDescent="0.55000000000000004">
      <c r="A1323" s="104">
        <v>0.79469249941761355</v>
      </c>
      <c r="B1323" s="118">
        <v>0.28228118424601389</v>
      </c>
      <c r="C1323" s="119">
        <v>62.246968786236991</v>
      </c>
      <c r="D1323" s="106">
        <f t="shared" si="105"/>
        <v>62.246968786236991</v>
      </c>
      <c r="E1323" s="108">
        <f>_xlfn.NORM.INV(A1323,$B$104,$B$106)</f>
        <v>0.28228118424601389</v>
      </c>
      <c r="F1323" s="122" t="b">
        <f t="shared" si="106"/>
        <v>1</v>
      </c>
      <c r="G1323" s="101"/>
      <c r="I1323" s="101"/>
    </row>
    <row r="1324" spans="1:9" x14ac:dyDescent="0.55000000000000004">
      <c r="A1324" s="104">
        <v>0.30116844096852824</v>
      </c>
      <c r="B1324" s="118">
        <v>0.14789570932992172</v>
      </c>
      <c r="C1324" s="119">
        <v>18.802802197255986</v>
      </c>
      <c r="D1324" s="106">
        <f t="shared" si="105"/>
        <v>18.802802197255986</v>
      </c>
      <c r="E1324" s="108">
        <f>_xlfn.NORM.INV(A1324,$B$104,$B$106)</f>
        <v>0.14789570932992172</v>
      </c>
      <c r="F1324" s="122" t="b">
        <f t="shared" si="106"/>
        <v>1</v>
      </c>
      <c r="G1324" s="101"/>
      <c r="I1324" s="101"/>
    </row>
    <row r="1325" spans="1:9" x14ac:dyDescent="0.55000000000000004">
      <c r="A1325" s="104">
        <v>0.96487982228550617</v>
      </c>
      <c r="B1325" s="118">
        <v>0.38103575650452459</v>
      </c>
      <c r="C1325" s="119">
        <v>94.172369141454681</v>
      </c>
      <c r="D1325" s="106">
        <f t="shared" si="105"/>
        <v>94.172369141454681</v>
      </c>
      <c r="E1325" s="108">
        <f>_xlfn.NORM.INV(A1325,$B$104,$B$106)</f>
        <v>0.38103575650452459</v>
      </c>
      <c r="F1325" s="122" t="b">
        <f t="shared" si="106"/>
        <v>1</v>
      </c>
      <c r="G1325" s="101"/>
      <c r="I1325" s="101"/>
    </row>
    <row r="1326" spans="1:9" x14ac:dyDescent="0.55000000000000004">
      <c r="A1326" s="104">
        <v>0.57478947233074107</v>
      </c>
      <c r="B1326" s="118">
        <v>0.21885812169804358</v>
      </c>
      <c r="C1326" s="119">
        <v>41.743546845452251</v>
      </c>
      <c r="D1326" s="106">
        <f t="shared" si="105"/>
        <v>41.743546845452251</v>
      </c>
      <c r="E1326" s="108">
        <f>_xlfn.NORM.INV(A1326,$B$104,$B$106)</f>
        <v>0.21885812169804358</v>
      </c>
      <c r="F1326" s="122" t="b">
        <f t="shared" si="106"/>
        <v>1</v>
      </c>
      <c r="G1326" s="101"/>
      <c r="I1326" s="101"/>
    </row>
    <row r="1327" spans="1:9" x14ac:dyDescent="0.55000000000000004">
      <c r="A1327" s="104">
        <v>0.86894631169204428</v>
      </c>
      <c r="B1327" s="118">
        <v>0.31214241137372334</v>
      </c>
      <c r="C1327" s="119">
        <v>71.900513015608652</v>
      </c>
      <c r="D1327" s="106">
        <f t="shared" si="105"/>
        <v>71.900513015608652</v>
      </c>
      <c r="E1327" s="108">
        <f>_xlfn.NORM.INV(A1327,$B$104,$B$106)</f>
        <v>0.31214241137372334</v>
      </c>
      <c r="F1327" s="122" t="b">
        <f t="shared" si="106"/>
        <v>1</v>
      </c>
      <c r="G1327" s="101"/>
      <c r="I1327" s="101"/>
    </row>
    <row r="1328" spans="1:9" x14ac:dyDescent="0.55000000000000004">
      <c r="A1328" s="104">
        <v>4.8513232988466437E-2</v>
      </c>
      <c r="B1328" s="118">
        <v>3.40556545167785E-2</v>
      </c>
      <c r="C1328" s="119">
        <v>-17.999436354856297</v>
      </c>
      <c r="D1328" s="106">
        <f t="shared" si="105"/>
        <v>0</v>
      </c>
      <c r="E1328" s="108">
        <f>_xlfn.NORM.INV(A1328,$B$104,$B$106)</f>
        <v>3.40556545167785E-2</v>
      </c>
      <c r="F1328" s="122" t="b">
        <f t="shared" si="106"/>
        <v>1</v>
      </c>
      <c r="G1328" s="101"/>
      <c r="I1328" s="101"/>
    </row>
    <row r="1329" spans="1:9" x14ac:dyDescent="0.55000000000000004">
      <c r="A1329" s="104">
        <v>0.21349091642851625</v>
      </c>
      <c r="B1329" s="118">
        <v>0.1205633039908158</v>
      </c>
      <c r="C1329" s="119">
        <v>9.9667760450912244</v>
      </c>
      <c r="D1329" s="106">
        <f t="shared" si="105"/>
        <v>9.9667760450912244</v>
      </c>
      <c r="E1329" s="108">
        <f>_xlfn.NORM.INV(A1329,$B$104,$B$106)</f>
        <v>0.1205633039908158</v>
      </c>
      <c r="F1329" s="122" t="b">
        <f t="shared" si="106"/>
        <v>1</v>
      </c>
      <c r="G1329" s="101"/>
      <c r="I1329" s="101"/>
    </row>
    <row r="1330" spans="1:9" x14ac:dyDescent="0.55000000000000004">
      <c r="A1330" s="104">
        <v>0.40879830495786362</v>
      </c>
      <c r="B1330" s="118">
        <v>0.17693627288419034</v>
      </c>
      <c r="C1330" s="119">
        <v>28.191042121825824</v>
      </c>
      <c r="D1330" s="106">
        <f t="shared" ref="D1330:D1393" si="107">IF(C1330&lt;=0,0,C1330)</f>
        <v>28.191042121825824</v>
      </c>
      <c r="E1330" s="108">
        <f>_xlfn.NORM.INV(A1330,$B$104,$B$106)</f>
        <v>0.17693627288419034</v>
      </c>
      <c r="F1330" s="122" t="b">
        <f t="shared" si="106"/>
        <v>1</v>
      </c>
      <c r="G1330" s="101"/>
      <c r="I1330" s="101"/>
    </row>
    <row r="1331" spans="1:9" x14ac:dyDescent="0.55000000000000004">
      <c r="A1331" s="104">
        <v>0.45034374477483241</v>
      </c>
      <c r="B1331" s="118">
        <v>0.18752070761510772</v>
      </c>
      <c r="C1331" s="119">
        <v>31.612780564818149</v>
      </c>
      <c r="D1331" s="106">
        <f t="shared" si="107"/>
        <v>31.612780564818149</v>
      </c>
      <c r="E1331" s="108">
        <f>_xlfn.NORM.INV(A1331,$B$104,$B$106)</f>
        <v>0.18752070761510772</v>
      </c>
      <c r="F1331" s="122" t="b">
        <f t="shared" ref="F1331:F1394" si="108">E1331=B1331</f>
        <v>1</v>
      </c>
      <c r="G1331" s="101"/>
      <c r="I1331" s="101"/>
    </row>
    <row r="1332" spans="1:9" x14ac:dyDescent="0.55000000000000004">
      <c r="A1332" s="104">
        <v>0.45826554897417593</v>
      </c>
      <c r="B1332" s="118">
        <v>0.18951957000144906</v>
      </c>
      <c r="C1332" s="119">
        <v>32.258973247136531</v>
      </c>
      <c r="D1332" s="106">
        <f t="shared" si="107"/>
        <v>32.258973247136531</v>
      </c>
      <c r="E1332" s="108">
        <f>_xlfn.NORM.INV(A1332,$B$104,$B$106)</f>
        <v>0.18951957000144906</v>
      </c>
      <c r="F1332" s="122" t="b">
        <f t="shared" si="108"/>
        <v>1</v>
      </c>
      <c r="G1332" s="101"/>
      <c r="I1332" s="101"/>
    </row>
    <row r="1333" spans="1:9" x14ac:dyDescent="0.55000000000000004">
      <c r="A1333" s="104">
        <v>0.24521063879500316</v>
      </c>
      <c r="B1333" s="118">
        <v>0.13103610672688273</v>
      </c>
      <c r="C1333" s="119">
        <v>13.352426071653325</v>
      </c>
      <c r="D1333" s="106">
        <f t="shared" si="107"/>
        <v>13.352426071653325</v>
      </c>
      <c r="E1333" s="108">
        <f>_xlfn.NORM.INV(A1333,$B$104,$B$106)</f>
        <v>0.13103610672688273</v>
      </c>
      <c r="F1333" s="122" t="b">
        <f t="shared" si="108"/>
        <v>1</v>
      </c>
      <c r="G1333" s="101"/>
      <c r="I1333" s="101"/>
    </row>
    <row r="1334" spans="1:9" x14ac:dyDescent="0.55000000000000004">
      <c r="A1334" s="104">
        <v>0.7919710554091075</v>
      </c>
      <c r="B1334" s="118">
        <v>0.28132793928476429</v>
      </c>
      <c r="C1334" s="119">
        <v>61.938803540532504</v>
      </c>
      <c r="D1334" s="106">
        <f t="shared" si="107"/>
        <v>61.938803540532504</v>
      </c>
      <c r="E1334" s="108">
        <f>_xlfn.NORM.INV(A1334,$B$104,$B$106)</f>
        <v>0.28132793928476429</v>
      </c>
      <c r="F1334" s="122" t="b">
        <f t="shared" si="108"/>
        <v>1</v>
      </c>
      <c r="G1334" s="101"/>
      <c r="I1334" s="101"/>
    </row>
    <row r="1335" spans="1:9" x14ac:dyDescent="0.55000000000000004">
      <c r="A1335" s="104">
        <v>0.99895011797638389</v>
      </c>
      <c r="B1335" s="118">
        <v>0.50757463281410464</v>
      </c>
      <c r="C1335" s="119">
        <v>135.07988556618969</v>
      </c>
      <c r="D1335" s="106">
        <f t="shared" si="107"/>
        <v>135.07988556618969</v>
      </c>
      <c r="E1335" s="108">
        <f>_xlfn.NORM.INV(A1335,$B$104,$B$106)</f>
        <v>0.50757463281410464</v>
      </c>
      <c r="F1335" s="122" t="b">
        <f t="shared" si="108"/>
        <v>1</v>
      </c>
      <c r="G1335" s="101"/>
      <c r="I1335" s="101"/>
    </row>
    <row r="1336" spans="1:9" x14ac:dyDescent="0.55000000000000004">
      <c r="A1336" s="104">
        <v>0.37343798494777314</v>
      </c>
      <c r="B1336" s="118">
        <v>0.16772386288772254</v>
      </c>
      <c r="C1336" s="119">
        <v>25.21285214391018</v>
      </c>
      <c r="D1336" s="106">
        <f t="shared" si="107"/>
        <v>25.21285214391018</v>
      </c>
      <c r="E1336" s="108">
        <f>_xlfn.NORM.INV(A1336,$B$104,$B$106)</f>
        <v>0.16772386288772254</v>
      </c>
      <c r="F1336" s="122" t="b">
        <f t="shared" si="108"/>
        <v>1</v>
      </c>
      <c r="G1336" s="101"/>
      <c r="I1336" s="101"/>
    </row>
    <row r="1337" spans="1:9" x14ac:dyDescent="0.55000000000000004">
      <c r="A1337" s="104">
        <v>0.26320813482988992</v>
      </c>
      <c r="B1337" s="118">
        <v>0.13665139222961825</v>
      </c>
      <c r="C1337" s="119">
        <v>15.167736833310041</v>
      </c>
      <c r="D1337" s="106">
        <f t="shared" si="107"/>
        <v>15.167736833310041</v>
      </c>
      <c r="E1337" s="108">
        <f>_xlfn.NORM.INV(A1337,$B$104,$B$106)</f>
        <v>0.13665139222961825</v>
      </c>
      <c r="F1337" s="122" t="b">
        <f t="shared" si="108"/>
        <v>1</v>
      </c>
      <c r="G1337" s="101"/>
      <c r="I1337" s="101"/>
    </row>
    <row r="1338" spans="1:9" x14ac:dyDescent="0.55000000000000004">
      <c r="A1338" s="104">
        <v>0.75697510461257622</v>
      </c>
      <c r="B1338" s="118">
        <v>0.26966053756101749</v>
      </c>
      <c r="C1338" s="119">
        <v>58.166963284258486</v>
      </c>
      <c r="D1338" s="106">
        <f t="shared" si="107"/>
        <v>58.166963284258486</v>
      </c>
      <c r="E1338" s="108">
        <f>_xlfn.NORM.INV(A1338,$B$104,$B$106)</f>
        <v>0.26966053756101749</v>
      </c>
      <c r="F1338" s="122" t="b">
        <f t="shared" si="108"/>
        <v>1</v>
      </c>
      <c r="G1338" s="101"/>
      <c r="I1338" s="101"/>
    </row>
    <row r="1339" spans="1:9" x14ac:dyDescent="0.55000000000000004">
      <c r="A1339" s="104">
        <v>5.6639198532555723E-2</v>
      </c>
      <c r="B1339" s="118">
        <v>4.1637199491563359E-2</v>
      </c>
      <c r="C1339" s="119">
        <v>-15.548472788354339</v>
      </c>
      <c r="D1339" s="106">
        <f t="shared" si="107"/>
        <v>0</v>
      </c>
      <c r="E1339" s="108">
        <f>_xlfn.NORM.INV(A1339,$B$104,$B$106)</f>
        <v>4.1637199491563359E-2</v>
      </c>
      <c r="F1339" s="122" t="b">
        <f t="shared" si="108"/>
        <v>1</v>
      </c>
      <c r="G1339" s="101"/>
      <c r="I1339" s="101"/>
    </row>
    <row r="1340" spans="1:9" x14ac:dyDescent="0.55000000000000004">
      <c r="A1340" s="104">
        <v>0.39079736390765352</v>
      </c>
      <c r="B1340" s="118">
        <v>0.17227585679506685</v>
      </c>
      <c r="C1340" s="119">
        <v>26.6844217591991</v>
      </c>
      <c r="D1340" s="106">
        <f t="shared" si="107"/>
        <v>26.6844217591991</v>
      </c>
      <c r="E1340" s="108">
        <f>_xlfn.NORM.INV(A1340,$B$104,$B$106)</f>
        <v>0.17227585679506685</v>
      </c>
      <c r="F1340" s="122" t="b">
        <f t="shared" si="108"/>
        <v>1</v>
      </c>
      <c r="G1340" s="101"/>
      <c r="I1340" s="101"/>
    </row>
    <row r="1341" spans="1:9" x14ac:dyDescent="0.55000000000000004">
      <c r="A1341" s="104">
        <v>0.25760401035628278</v>
      </c>
      <c r="B1341" s="118">
        <v>0.13492502161104747</v>
      </c>
      <c r="C1341" s="119">
        <v>14.609635351030501</v>
      </c>
      <c r="D1341" s="106">
        <f t="shared" si="107"/>
        <v>14.609635351030501</v>
      </c>
      <c r="E1341" s="108">
        <f>_xlfn.NORM.INV(A1341,$B$104,$B$106)</f>
        <v>0.13492502161104747</v>
      </c>
      <c r="F1341" s="122" t="b">
        <f t="shared" si="108"/>
        <v>1</v>
      </c>
      <c r="G1341" s="101"/>
      <c r="I1341" s="101"/>
    </row>
    <row r="1342" spans="1:9" x14ac:dyDescent="0.55000000000000004">
      <c r="A1342" s="104">
        <v>0.60356248055487183</v>
      </c>
      <c r="B1342" s="118">
        <v>0.22625790634549153</v>
      </c>
      <c r="C1342" s="119">
        <v>44.135750892407756</v>
      </c>
      <c r="D1342" s="106">
        <f t="shared" si="107"/>
        <v>44.135750892407756</v>
      </c>
      <c r="E1342" s="108">
        <f>_xlfn.NORM.INV(A1342,$B$104,$B$106)</f>
        <v>0.22625790634549153</v>
      </c>
      <c r="F1342" s="122" t="b">
        <f t="shared" si="108"/>
        <v>1</v>
      </c>
      <c r="G1342" s="101"/>
      <c r="I1342" s="101"/>
    </row>
    <row r="1343" spans="1:9" x14ac:dyDescent="0.55000000000000004">
      <c r="A1343" s="104">
        <v>0.42967258175566925</v>
      </c>
      <c r="B1343" s="118">
        <v>0.18227921928671026</v>
      </c>
      <c r="C1343" s="119">
        <v>29.918311037845246</v>
      </c>
      <c r="D1343" s="106">
        <f t="shared" si="107"/>
        <v>29.918311037845246</v>
      </c>
      <c r="E1343" s="108">
        <f>_xlfn.NORM.INV(A1343,$B$104,$B$106)</f>
        <v>0.18227921928671026</v>
      </c>
      <c r="F1343" s="122" t="b">
        <f t="shared" si="108"/>
        <v>1</v>
      </c>
      <c r="G1343" s="101"/>
      <c r="I1343" s="101"/>
    </row>
    <row r="1344" spans="1:9" x14ac:dyDescent="0.55000000000000004">
      <c r="A1344" s="104">
        <v>0.25009934359308905</v>
      </c>
      <c r="B1344" s="118">
        <v>0.13258228377381559</v>
      </c>
      <c r="C1344" s="119">
        <v>13.85227453552154</v>
      </c>
      <c r="D1344" s="106">
        <f t="shared" si="107"/>
        <v>13.85227453552154</v>
      </c>
      <c r="E1344" s="108">
        <f>_xlfn.NORM.INV(A1344,$B$104,$B$106)</f>
        <v>0.13258228377381559</v>
      </c>
      <c r="F1344" s="122" t="b">
        <f t="shared" si="108"/>
        <v>1</v>
      </c>
      <c r="G1344" s="101"/>
      <c r="I1344" s="101"/>
    </row>
    <row r="1345" spans="1:9" x14ac:dyDescent="0.55000000000000004">
      <c r="A1345" s="104">
        <v>0.8095096711338301</v>
      </c>
      <c r="B1345" s="118">
        <v>0.28760908295369814</v>
      </c>
      <c r="C1345" s="119">
        <v>63.969373080081823</v>
      </c>
      <c r="D1345" s="106">
        <f t="shared" si="107"/>
        <v>63.969373080081823</v>
      </c>
      <c r="E1345" s="108">
        <f>_xlfn.NORM.INV(A1345,$B$104,$B$106)</f>
        <v>0.28760908295369814</v>
      </c>
      <c r="F1345" s="122" t="b">
        <f t="shared" si="108"/>
        <v>1</v>
      </c>
      <c r="G1345" s="101"/>
      <c r="I1345" s="101"/>
    </row>
    <row r="1346" spans="1:9" x14ac:dyDescent="0.55000000000000004">
      <c r="A1346" s="104">
        <v>0.42146181419792139</v>
      </c>
      <c r="B1346" s="118">
        <v>0.18018447882026947</v>
      </c>
      <c r="C1346" s="119">
        <v>29.241122868204481</v>
      </c>
      <c r="D1346" s="106">
        <f t="shared" si="107"/>
        <v>29.241122868204481</v>
      </c>
      <c r="E1346" s="108">
        <f>_xlfn.NORM.INV(A1346,$B$104,$B$106)</f>
        <v>0.18018447882026947</v>
      </c>
      <c r="F1346" s="122" t="b">
        <f t="shared" si="108"/>
        <v>1</v>
      </c>
      <c r="G1346" s="101"/>
      <c r="I1346" s="101"/>
    </row>
    <row r="1347" spans="1:9" x14ac:dyDescent="0.55000000000000004">
      <c r="A1347" s="104">
        <v>9.3834071057933954E-2</v>
      </c>
      <c r="B1347" s="118">
        <v>6.8249122633762815E-2</v>
      </c>
      <c r="C1347" s="119">
        <v>-6.9453642830285904</v>
      </c>
      <c r="D1347" s="106">
        <f t="shared" si="107"/>
        <v>0</v>
      </c>
      <c r="E1347" s="108">
        <f>_xlfn.NORM.INV(A1347,$B$104,$B$106)</f>
        <v>6.8249122633762815E-2</v>
      </c>
      <c r="F1347" s="122" t="b">
        <f t="shared" si="108"/>
        <v>1</v>
      </c>
      <c r="G1347" s="101"/>
      <c r="I1347" s="101"/>
    </row>
    <row r="1348" spans="1:9" x14ac:dyDescent="0.55000000000000004">
      <c r="A1348" s="104">
        <v>0.13613629102707425</v>
      </c>
      <c r="B1348" s="118">
        <v>9.0215592560029964E-2</v>
      </c>
      <c r="C1348" s="119">
        <v>0.15596106068470045</v>
      </c>
      <c r="D1348" s="106">
        <f t="shared" si="107"/>
        <v>0.15596106068470045</v>
      </c>
      <c r="E1348" s="108">
        <f>_xlfn.NORM.INV(A1348,$B$104,$B$106)</f>
        <v>9.0215592560029964E-2</v>
      </c>
      <c r="F1348" s="122" t="b">
        <f t="shared" si="108"/>
        <v>1</v>
      </c>
      <c r="G1348" s="101"/>
      <c r="I1348" s="101"/>
    </row>
    <row r="1349" spans="1:9" x14ac:dyDescent="0.55000000000000004">
      <c r="A1349" s="104">
        <v>0.43346747084404047</v>
      </c>
      <c r="B1349" s="118">
        <v>0.1832446990820219</v>
      </c>
      <c r="C1349" s="119">
        <v>30.230431563460108</v>
      </c>
      <c r="D1349" s="106">
        <f t="shared" si="107"/>
        <v>30.230431563460108</v>
      </c>
      <c r="E1349" s="108">
        <f>_xlfn.NORM.INV(A1349,$B$104,$B$106)</f>
        <v>0.1832446990820219</v>
      </c>
      <c r="F1349" s="122" t="b">
        <f t="shared" si="108"/>
        <v>1</v>
      </c>
      <c r="G1349" s="101"/>
      <c r="I1349" s="101"/>
    </row>
    <row r="1350" spans="1:9" x14ac:dyDescent="0.55000000000000004">
      <c r="A1350" s="104">
        <v>6.1080147661997986E-2</v>
      </c>
      <c r="B1350" s="118">
        <v>4.5423070614750538E-2</v>
      </c>
      <c r="C1350" s="119">
        <v>-14.324575519227217</v>
      </c>
      <c r="D1350" s="106">
        <f t="shared" si="107"/>
        <v>0</v>
      </c>
      <c r="E1350" s="108">
        <f>_xlfn.NORM.INV(A1350,$B$104,$B$106)</f>
        <v>4.5423070614750538E-2</v>
      </c>
      <c r="F1350" s="122" t="b">
        <f t="shared" si="108"/>
        <v>1</v>
      </c>
      <c r="G1350" s="101"/>
      <c r="I1350" s="101"/>
    </row>
    <row r="1351" spans="1:9" x14ac:dyDescent="0.55000000000000004">
      <c r="A1351" s="104">
        <v>5.7466812843364523E-2</v>
      </c>
      <c r="B1351" s="118">
        <v>4.2359990141296128E-2</v>
      </c>
      <c r="C1351" s="119">
        <v>-15.31480886436586</v>
      </c>
      <c r="D1351" s="106">
        <f t="shared" si="107"/>
        <v>0</v>
      </c>
      <c r="E1351" s="108">
        <f>_xlfn.NORM.INV(A1351,$B$104,$B$106)</f>
        <v>4.2359990141296128E-2</v>
      </c>
      <c r="F1351" s="122" t="b">
        <f t="shared" si="108"/>
        <v>1</v>
      </c>
      <c r="G1351" s="101"/>
      <c r="I1351" s="101"/>
    </row>
    <row r="1352" spans="1:9" x14ac:dyDescent="0.55000000000000004">
      <c r="A1352" s="104">
        <v>0.74994693641821575</v>
      </c>
      <c r="B1352" s="118">
        <v>0.26743227756656462</v>
      </c>
      <c r="C1352" s="119">
        <v>57.446610891538832</v>
      </c>
      <c r="D1352" s="106">
        <f t="shared" si="107"/>
        <v>57.446610891538832</v>
      </c>
      <c r="E1352" s="108">
        <f>_xlfn.NORM.INV(A1352,$B$104,$B$106)</f>
        <v>0.26743227756656462</v>
      </c>
      <c r="F1352" s="122" t="b">
        <f t="shared" si="108"/>
        <v>1</v>
      </c>
      <c r="G1352" s="101"/>
      <c r="I1352" s="101"/>
    </row>
    <row r="1353" spans="1:9" x14ac:dyDescent="0.55000000000000004">
      <c r="A1353" s="104">
        <v>0.49908957897890638</v>
      </c>
      <c r="B1353" s="118">
        <v>0.19977179109458831</v>
      </c>
      <c r="C1353" s="119">
        <v>35.573313590507027</v>
      </c>
      <c r="D1353" s="106">
        <f t="shared" si="107"/>
        <v>35.573313590507027</v>
      </c>
      <c r="E1353" s="108">
        <f>_xlfn.NORM.INV(A1353,$B$104,$B$106)</f>
        <v>0.19977179109458831</v>
      </c>
      <c r="F1353" s="122" t="b">
        <f t="shared" si="108"/>
        <v>1</v>
      </c>
      <c r="G1353" s="101"/>
      <c r="I1353" s="101"/>
    </row>
    <row r="1354" spans="1:9" x14ac:dyDescent="0.55000000000000004">
      <c r="A1354" s="104">
        <v>0.75350004417906746</v>
      </c>
      <c r="B1354" s="118">
        <v>0.26855452581917383</v>
      </c>
      <c r="C1354" s="119">
        <v>57.809411559326698</v>
      </c>
      <c r="D1354" s="106">
        <f t="shared" si="107"/>
        <v>57.809411559326698</v>
      </c>
      <c r="E1354" s="108">
        <f>_xlfn.NORM.INV(A1354,$B$104,$B$106)</f>
        <v>0.26855452581917383</v>
      </c>
      <c r="F1354" s="122" t="b">
        <f t="shared" si="108"/>
        <v>1</v>
      </c>
      <c r="G1354" s="101"/>
      <c r="I1354" s="101"/>
    </row>
    <row r="1355" spans="1:9" x14ac:dyDescent="0.55000000000000004">
      <c r="A1355" s="104">
        <v>0.98994564247897276</v>
      </c>
      <c r="B1355" s="118">
        <v>0.43243131778682359</v>
      </c>
      <c r="C1355" s="119">
        <v>110.78753776497237</v>
      </c>
      <c r="D1355" s="106">
        <f t="shared" si="107"/>
        <v>110.78753776497237</v>
      </c>
      <c r="E1355" s="108">
        <f>_xlfn.NORM.INV(A1355,$B$104,$B$106)</f>
        <v>0.43243131778682359</v>
      </c>
      <c r="F1355" s="122" t="b">
        <f t="shared" si="108"/>
        <v>1</v>
      </c>
      <c r="G1355" s="101"/>
      <c r="I1355" s="101"/>
    </row>
    <row r="1356" spans="1:9" x14ac:dyDescent="0.55000000000000004">
      <c r="A1356" s="104">
        <v>0.98189219866530164</v>
      </c>
      <c r="B1356" s="118">
        <v>0.40944984312220373</v>
      </c>
      <c r="C1356" s="119">
        <v>103.35808146090692</v>
      </c>
      <c r="D1356" s="106">
        <f t="shared" si="107"/>
        <v>103.35808146090692</v>
      </c>
      <c r="E1356" s="108">
        <f>_xlfn.NORM.INV(A1356,$B$104,$B$106)</f>
        <v>0.40944984312220373</v>
      </c>
      <c r="F1356" s="122" t="b">
        <f t="shared" si="108"/>
        <v>1</v>
      </c>
      <c r="G1356" s="101"/>
      <c r="I1356" s="101"/>
    </row>
    <row r="1357" spans="1:9" x14ac:dyDescent="0.55000000000000004">
      <c r="A1357" s="104">
        <v>0.37344243374335173</v>
      </c>
      <c r="B1357" s="118">
        <v>0.16772503765774019</v>
      </c>
      <c r="C1357" s="119">
        <v>25.213231923825997</v>
      </c>
      <c r="D1357" s="106">
        <f t="shared" si="107"/>
        <v>25.213231923825997</v>
      </c>
      <c r="E1357" s="108">
        <f>_xlfn.NORM.INV(A1357,$B$104,$B$106)</f>
        <v>0.16772503765774019</v>
      </c>
      <c r="F1357" s="122" t="b">
        <f t="shared" si="108"/>
        <v>1</v>
      </c>
      <c r="G1357" s="101"/>
      <c r="I1357" s="101"/>
    </row>
    <row r="1358" spans="1:9" x14ac:dyDescent="0.55000000000000004">
      <c r="A1358" s="104">
        <v>0.92075041933575719</v>
      </c>
      <c r="B1358" s="118">
        <v>0.34101372456988993</v>
      </c>
      <c r="C1358" s="119">
        <v>81.234037646303022</v>
      </c>
      <c r="D1358" s="106">
        <f t="shared" si="107"/>
        <v>81.234037646303022</v>
      </c>
      <c r="E1358" s="108">
        <f>_xlfn.NORM.INV(A1358,$B$104,$B$106)</f>
        <v>0.34101372456988993</v>
      </c>
      <c r="F1358" s="122" t="b">
        <f t="shared" si="108"/>
        <v>1</v>
      </c>
      <c r="G1358" s="101"/>
      <c r="I1358" s="101"/>
    </row>
    <row r="1359" spans="1:9" x14ac:dyDescent="0.55000000000000004">
      <c r="A1359" s="104">
        <v>0.57132527159689228</v>
      </c>
      <c r="B1359" s="118">
        <v>0.21797492122611459</v>
      </c>
      <c r="C1359" s="119">
        <v>41.458025598026452</v>
      </c>
      <c r="D1359" s="106">
        <f t="shared" si="107"/>
        <v>41.458025598026452</v>
      </c>
      <c r="E1359" s="108">
        <f>_xlfn.NORM.INV(A1359,$B$104,$B$106)</f>
        <v>0.21797492122611459</v>
      </c>
      <c r="F1359" s="122" t="b">
        <f t="shared" si="108"/>
        <v>1</v>
      </c>
      <c r="G1359" s="101"/>
      <c r="I1359" s="101"/>
    </row>
    <row r="1360" spans="1:9" x14ac:dyDescent="0.55000000000000004">
      <c r="A1360" s="104">
        <v>1.9744757922758427E-2</v>
      </c>
      <c r="B1360" s="118">
        <v>0</v>
      </c>
      <c r="C1360" s="119">
        <v>-29.008956014979496</v>
      </c>
      <c r="D1360" s="106">
        <f t="shared" si="107"/>
        <v>0</v>
      </c>
      <c r="E1360" s="108">
        <f>_xlfn.NORM.INV(A1360,$B$104,$B$106)</f>
        <v>-5.9049301325062586E-3</v>
      </c>
      <c r="F1360" s="122" t="b">
        <f t="shared" si="108"/>
        <v>0</v>
      </c>
      <c r="G1360" s="101"/>
      <c r="I1360" s="101"/>
    </row>
    <row r="1361" spans="1:9" x14ac:dyDescent="0.55000000000000004">
      <c r="A1361" s="104">
        <v>0.86077559758599653</v>
      </c>
      <c r="B1361" s="118">
        <v>0.30838105538610722</v>
      </c>
      <c r="C1361" s="119">
        <v>70.684541005028734</v>
      </c>
      <c r="D1361" s="106">
        <f t="shared" si="107"/>
        <v>70.684541005028734</v>
      </c>
      <c r="E1361" s="108">
        <f>_xlfn.NORM.INV(A1361,$B$104,$B$106)</f>
        <v>0.30838105538610722</v>
      </c>
      <c r="F1361" s="122" t="b">
        <f t="shared" si="108"/>
        <v>1</v>
      </c>
      <c r="G1361" s="101"/>
      <c r="I1361" s="101"/>
    </row>
    <row r="1362" spans="1:9" x14ac:dyDescent="0.55000000000000004">
      <c r="A1362" s="104">
        <v>0.84502069331287899</v>
      </c>
      <c r="B1362" s="118">
        <v>0.30153088787541221</v>
      </c>
      <c r="C1362" s="119">
        <v>68.470017309794031</v>
      </c>
      <c r="D1362" s="106">
        <f t="shared" si="107"/>
        <v>68.470017309794031</v>
      </c>
      <c r="E1362" s="108">
        <f>_xlfn.NORM.INV(A1362,$B$104,$B$106)</f>
        <v>0.30153088787541221</v>
      </c>
      <c r="F1362" s="122" t="b">
        <f t="shared" si="108"/>
        <v>1</v>
      </c>
      <c r="G1362" s="101"/>
      <c r="I1362" s="101"/>
    </row>
    <row r="1363" spans="1:9" x14ac:dyDescent="0.55000000000000004">
      <c r="A1363" s="104">
        <v>0.25814252466591991</v>
      </c>
      <c r="B1363" s="118">
        <v>0.13509174949964747</v>
      </c>
      <c r="C1363" s="119">
        <v>14.663535180397412</v>
      </c>
      <c r="D1363" s="106">
        <f t="shared" si="107"/>
        <v>14.663535180397412</v>
      </c>
      <c r="E1363" s="108">
        <f>_xlfn.NORM.INV(A1363,$B$104,$B$106)</f>
        <v>0.13509174949964747</v>
      </c>
      <c r="F1363" s="122" t="b">
        <f t="shared" si="108"/>
        <v>1</v>
      </c>
      <c r="G1363" s="101"/>
      <c r="I1363" s="101"/>
    </row>
    <row r="1364" spans="1:9" x14ac:dyDescent="0.55000000000000004">
      <c r="A1364" s="104">
        <v>0.38061932460302561</v>
      </c>
      <c r="B1364" s="118">
        <v>0.16961453762696638</v>
      </c>
      <c r="C1364" s="119">
        <v>25.824069899315464</v>
      </c>
      <c r="D1364" s="106">
        <f t="shared" si="107"/>
        <v>25.824069899315464</v>
      </c>
      <c r="E1364" s="108">
        <f>_xlfn.NORM.INV(A1364,$B$104,$B$106)</f>
        <v>0.16961453762696638</v>
      </c>
      <c r="F1364" s="122" t="b">
        <f t="shared" si="108"/>
        <v>1</v>
      </c>
      <c r="G1364" s="101"/>
      <c r="I1364" s="101"/>
    </row>
    <row r="1365" spans="1:9" x14ac:dyDescent="0.55000000000000004">
      <c r="A1365" s="104">
        <v>0.50701379332412388</v>
      </c>
      <c r="B1365" s="118">
        <v>0.20175818784422225</v>
      </c>
      <c r="C1365" s="119">
        <v>36.215476378983908</v>
      </c>
      <c r="D1365" s="106">
        <f t="shared" si="107"/>
        <v>36.215476378983908</v>
      </c>
      <c r="E1365" s="108">
        <f>_xlfn.NORM.INV(A1365,$B$104,$B$106)</f>
        <v>0.20175818784422225</v>
      </c>
      <c r="F1365" s="122" t="b">
        <f t="shared" si="108"/>
        <v>1</v>
      </c>
      <c r="G1365" s="101"/>
      <c r="I1365" s="101"/>
    </row>
    <row r="1366" spans="1:9" x14ac:dyDescent="0.55000000000000004">
      <c r="A1366" s="104">
        <v>9.0474409960283775E-2</v>
      </c>
      <c r="B1366" s="118">
        <v>6.6216067609036061E-2</v>
      </c>
      <c r="C1366" s="119">
        <v>-7.6026107691830074</v>
      </c>
      <c r="D1366" s="106">
        <f t="shared" si="107"/>
        <v>0</v>
      </c>
      <c r="E1366" s="108">
        <f>_xlfn.NORM.INV(A1366,$B$104,$B$106)</f>
        <v>6.6216067609036061E-2</v>
      </c>
      <c r="F1366" s="122" t="b">
        <f t="shared" si="108"/>
        <v>1</v>
      </c>
      <c r="G1366" s="101"/>
      <c r="I1366" s="101"/>
    </row>
    <row r="1367" spans="1:9" x14ac:dyDescent="0.55000000000000004">
      <c r="A1367" s="104">
        <v>0.85825564429537282</v>
      </c>
      <c r="B1367" s="118">
        <v>0.30725151533881573</v>
      </c>
      <c r="C1367" s="119">
        <v>70.319383044214163</v>
      </c>
      <c r="D1367" s="106">
        <f t="shared" si="107"/>
        <v>70.319383044214163</v>
      </c>
      <c r="E1367" s="108">
        <f>_xlfn.NORM.INV(A1367,$B$104,$B$106)</f>
        <v>0.30725151533881573</v>
      </c>
      <c r="F1367" s="122" t="b">
        <f t="shared" si="108"/>
        <v>1</v>
      </c>
      <c r="G1367" s="101"/>
      <c r="I1367" s="101"/>
    </row>
    <row r="1368" spans="1:9" x14ac:dyDescent="0.55000000000000004">
      <c r="A1368" s="104">
        <v>0.41898120828655261</v>
      </c>
      <c r="B1368" s="118">
        <v>0.17954995195377119</v>
      </c>
      <c r="C1368" s="119">
        <v>29.035992879933442</v>
      </c>
      <c r="D1368" s="106">
        <f t="shared" si="107"/>
        <v>29.035992879933442</v>
      </c>
      <c r="E1368" s="108">
        <f>_xlfn.NORM.INV(A1368,$B$104,$B$106)</f>
        <v>0.17954995195377119</v>
      </c>
      <c r="F1368" s="122" t="b">
        <f t="shared" si="108"/>
        <v>1</v>
      </c>
      <c r="G1368" s="101"/>
      <c r="I1368" s="101"/>
    </row>
    <row r="1369" spans="1:9" x14ac:dyDescent="0.55000000000000004">
      <c r="A1369" s="104">
        <v>0.75675507843103651</v>
      </c>
      <c r="B1369" s="118">
        <v>0.26959025773435275</v>
      </c>
      <c r="C1369" s="119">
        <v>58.144243206070144</v>
      </c>
      <c r="D1369" s="106">
        <f t="shared" si="107"/>
        <v>58.144243206070144</v>
      </c>
      <c r="E1369" s="108">
        <f>_xlfn.NORM.INV(A1369,$B$104,$B$106)</f>
        <v>0.26959025773435275</v>
      </c>
      <c r="F1369" s="122" t="b">
        <f t="shared" si="108"/>
        <v>1</v>
      </c>
      <c r="G1369" s="101"/>
      <c r="I1369" s="101"/>
    </row>
    <row r="1370" spans="1:9" x14ac:dyDescent="0.55000000000000004">
      <c r="A1370" s="104">
        <v>7.6964271999974021E-2</v>
      </c>
      <c r="B1370" s="118">
        <v>5.7420853049866688E-2</v>
      </c>
      <c r="C1370" s="119">
        <v>-10.445929712193486</v>
      </c>
      <c r="D1370" s="106">
        <f t="shared" si="107"/>
        <v>0</v>
      </c>
      <c r="E1370" s="108">
        <f>_xlfn.NORM.INV(A1370,$B$104,$B$106)</f>
        <v>5.7420853049866688E-2</v>
      </c>
      <c r="F1370" s="122" t="b">
        <f t="shared" si="108"/>
        <v>1</v>
      </c>
      <c r="G1370" s="101"/>
      <c r="I1370" s="101"/>
    </row>
    <row r="1371" spans="1:9" x14ac:dyDescent="0.55000000000000004">
      <c r="A1371" s="104">
        <v>0.47355474693281385</v>
      </c>
      <c r="B1371" s="118">
        <v>0.19336629592012045</v>
      </c>
      <c r="C1371" s="119">
        <v>33.5025436682498</v>
      </c>
      <c r="D1371" s="106">
        <f t="shared" si="107"/>
        <v>33.5025436682498</v>
      </c>
      <c r="E1371" s="108">
        <f>_xlfn.NORM.INV(A1371,$B$104,$B$106)</f>
        <v>0.19336629592012045</v>
      </c>
      <c r="F1371" s="122" t="b">
        <f t="shared" si="108"/>
        <v>1</v>
      </c>
      <c r="G1371" s="101"/>
      <c r="I1371" s="101"/>
    </row>
    <row r="1372" spans="1:9" x14ac:dyDescent="0.55000000000000004">
      <c r="A1372" s="104">
        <v>0.18340336274219615</v>
      </c>
      <c r="B1372" s="118">
        <v>0.10975290106150304</v>
      </c>
      <c r="C1372" s="119">
        <v>6.4719865520428703</v>
      </c>
      <c r="D1372" s="106">
        <f t="shared" si="107"/>
        <v>6.4719865520428703</v>
      </c>
      <c r="E1372" s="108">
        <f>_xlfn.NORM.INV(A1372,$B$104,$B$106)</f>
        <v>0.10975290106150304</v>
      </c>
      <c r="F1372" s="122" t="b">
        <f t="shared" si="108"/>
        <v>1</v>
      </c>
      <c r="G1372" s="101"/>
      <c r="I1372" s="101"/>
    </row>
    <row r="1373" spans="1:9" x14ac:dyDescent="0.55000000000000004">
      <c r="A1373" s="104">
        <v>0.96444517443356725</v>
      </c>
      <c r="B1373" s="118">
        <v>0.38047765769581476</v>
      </c>
      <c r="C1373" s="119">
        <v>93.991946832913939</v>
      </c>
      <c r="D1373" s="106">
        <f t="shared" si="107"/>
        <v>93.991946832913939</v>
      </c>
      <c r="E1373" s="108">
        <f>_xlfn.NORM.INV(A1373,$B$104,$B$106)</f>
        <v>0.38047765769581476</v>
      </c>
      <c r="F1373" s="122" t="b">
        <f t="shared" si="108"/>
        <v>1</v>
      </c>
      <c r="G1373" s="101"/>
      <c r="I1373" s="101"/>
    </row>
    <row r="1374" spans="1:9" x14ac:dyDescent="0.55000000000000004">
      <c r="A1374" s="104">
        <v>0.72952908239513614</v>
      </c>
      <c r="B1374" s="118">
        <v>0.26113893746401462</v>
      </c>
      <c r="C1374" s="119">
        <v>55.412098486183929</v>
      </c>
      <c r="D1374" s="106">
        <f t="shared" si="107"/>
        <v>55.412098486183929</v>
      </c>
      <c r="E1374" s="108">
        <f>_xlfn.NORM.INV(A1374,$B$104,$B$106)</f>
        <v>0.26113893746401462</v>
      </c>
      <c r="F1374" s="122" t="b">
        <f t="shared" si="108"/>
        <v>1</v>
      </c>
      <c r="G1374" s="101"/>
      <c r="I1374" s="101"/>
    </row>
    <row r="1375" spans="1:9" x14ac:dyDescent="0.55000000000000004">
      <c r="A1375" s="104">
        <v>0.71032145467610341</v>
      </c>
      <c r="B1375" s="118">
        <v>0.25543240548178292</v>
      </c>
      <c r="C1375" s="119">
        <v>53.56728954209072</v>
      </c>
      <c r="D1375" s="106">
        <f t="shared" si="107"/>
        <v>53.56728954209072</v>
      </c>
      <c r="E1375" s="108">
        <f>_xlfn.NORM.INV(A1375,$B$104,$B$106)</f>
        <v>0.25543240548178292</v>
      </c>
      <c r="F1375" s="122" t="b">
        <f t="shared" si="108"/>
        <v>1</v>
      </c>
      <c r="G1375" s="101"/>
      <c r="I1375" s="101"/>
    </row>
    <row r="1376" spans="1:9" x14ac:dyDescent="0.55000000000000004">
      <c r="A1376" s="104">
        <v>0.6898247694173395</v>
      </c>
      <c r="B1376" s="118">
        <v>0.24953537140363305</v>
      </c>
      <c r="C1376" s="119">
        <v>51.660895037535788</v>
      </c>
      <c r="D1376" s="106">
        <f t="shared" si="107"/>
        <v>51.660895037535788</v>
      </c>
      <c r="E1376" s="108">
        <f>_xlfn.NORM.INV(A1376,$B$104,$B$106)</f>
        <v>0.24953537140363305</v>
      </c>
      <c r="F1376" s="122" t="b">
        <f t="shared" si="108"/>
        <v>1</v>
      </c>
      <c r="G1376" s="101"/>
      <c r="I1376" s="101"/>
    </row>
    <row r="1377" spans="1:9" x14ac:dyDescent="0.55000000000000004">
      <c r="A1377" s="104">
        <v>0.40907505179166448</v>
      </c>
      <c r="B1377" s="118">
        <v>0.17700750695907652</v>
      </c>
      <c r="C1377" s="119">
        <v>28.214070689594042</v>
      </c>
      <c r="D1377" s="106">
        <f t="shared" si="107"/>
        <v>28.214070689594042</v>
      </c>
      <c r="E1377" s="108">
        <f>_xlfn.NORM.INV(A1377,$B$104,$B$106)</f>
        <v>0.17700750695907652</v>
      </c>
      <c r="F1377" s="122" t="b">
        <f t="shared" si="108"/>
        <v>1</v>
      </c>
      <c r="G1377" s="101"/>
      <c r="I1377" s="101"/>
    </row>
    <row r="1378" spans="1:9" x14ac:dyDescent="0.55000000000000004">
      <c r="A1378" s="104">
        <v>0.49992361011946085</v>
      </c>
      <c r="B1378" s="118">
        <v>0.19998085189643749</v>
      </c>
      <c r="C1378" s="119">
        <v>35.640898813600757</v>
      </c>
      <c r="D1378" s="106">
        <f t="shared" si="107"/>
        <v>35.640898813600757</v>
      </c>
      <c r="E1378" s="108">
        <f>_xlfn.NORM.INV(A1378,$B$104,$B$106)</f>
        <v>0.19998085189643749</v>
      </c>
      <c r="F1378" s="122" t="b">
        <f t="shared" si="108"/>
        <v>1</v>
      </c>
      <c r="G1378" s="101"/>
      <c r="I1378" s="101"/>
    </row>
    <row r="1379" spans="1:9" x14ac:dyDescent="0.55000000000000004">
      <c r="A1379" s="104">
        <v>0.61527868252669371</v>
      </c>
      <c r="B1379" s="118">
        <v>0.22931040320194518</v>
      </c>
      <c r="C1379" s="119">
        <v>45.122562763459385</v>
      </c>
      <c r="D1379" s="106">
        <f t="shared" si="107"/>
        <v>45.122562763459385</v>
      </c>
      <c r="E1379" s="108">
        <f>_xlfn.NORM.INV(A1379,$B$104,$B$106)</f>
        <v>0.22931040320194518</v>
      </c>
      <c r="F1379" s="122" t="b">
        <f t="shared" si="108"/>
        <v>1</v>
      </c>
      <c r="G1379" s="101"/>
      <c r="I1379" s="101"/>
    </row>
    <row r="1380" spans="1:9" x14ac:dyDescent="0.55000000000000004">
      <c r="A1380" s="104">
        <v>0.62109104370363089</v>
      </c>
      <c r="B1380" s="118">
        <v>0.23083475173797036</v>
      </c>
      <c r="C1380" s="119">
        <v>45.615354501406493</v>
      </c>
      <c r="D1380" s="106">
        <f t="shared" si="107"/>
        <v>45.615354501406493</v>
      </c>
      <c r="E1380" s="108">
        <f>_xlfn.NORM.INV(A1380,$B$104,$B$106)</f>
        <v>0.23083475173797036</v>
      </c>
      <c r="F1380" s="122" t="b">
        <f t="shared" si="108"/>
        <v>1</v>
      </c>
      <c r="G1380" s="101"/>
      <c r="I1380" s="101"/>
    </row>
    <row r="1381" spans="1:9" x14ac:dyDescent="0.55000000000000004">
      <c r="A1381" s="104">
        <v>0.45791563161406634</v>
      </c>
      <c r="B1381" s="118">
        <v>0.18943137160600212</v>
      </c>
      <c r="C1381" s="119">
        <v>32.230460449997786</v>
      </c>
      <c r="D1381" s="106">
        <f t="shared" si="107"/>
        <v>32.230460449997786</v>
      </c>
      <c r="E1381" s="108">
        <f>_xlfn.NORM.INV(A1381,$B$104,$B$106)</f>
        <v>0.18943137160600212</v>
      </c>
      <c r="F1381" s="122" t="b">
        <f t="shared" si="108"/>
        <v>1</v>
      </c>
      <c r="G1381" s="101"/>
      <c r="I1381" s="101"/>
    </row>
    <row r="1382" spans="1:9" x14ac:dyDescent="0.55000000000000004">
      <c r="A1382" s="104">
        <v>0.81996114679190291</v>
      </c>
      <c r="B1382" s="118">
        <v>0.29152170292571988</v>
      </c>
      <c r="C1382" s="119">
        <v>65.234245745598827</v>
      </c>
      <c r="D1382" s="106">
        <f t="shared" si="107"/>
        <v>65.234245745598827</v>
      </c>
      <c r="E1382" s="108">
        <f>_xlfn.NORM.INV(A1382,$B$104,$B$106)</f>
        <v>0.29152170292571988</v>
      </c>
      <c r="F1382" s="122" t="b">
        <f t="shared" si="108"/>
        <v>1</v>
      </c>
      <c r="G1382" s="101"/>
      <c r="I1382" s="101"/>
    </row>
    <row r="1383" spans="1:9" x14ac:dyDescent="0.55000000000000004">
      <c r="A1383" s="104">
        <v>0.52679618061580769</v>
      </c>
      <c r="B1383" s="118">
        <v>0.20672186492228012</v>
      </c>
      <c r="C1383" s="119">
        <v>37.820135022395291</v>
      </c>
      <c r="D1383" s="106">
        <f t="shared" si="107"/>
        <v>37.820135022395291</v>
      </c>
      <c r="E1383" s="108">
        <f>_xlfn.NORM.INV(A1383,$B$104,$B$106)</f>
        <v>0.20672186492228012</v>
      </c>
      <c r="F1383" s="122" t="b">
        <f t="shared" si="108"/>
        <v>1</v>
      </c>
      <c r="G1383" s="101"/>
      <c r="I1383" s="101"/>
    </row>
    <row r="1384" spans="1:9" x14ac:dyDescent="0.55000000000000004">
      <c r="A1384" s="104">
        <v>0.40111281961586964</v>
      </c>
      <c r="B1384" s="118">
        <v>0.17495322467134711</v>
      </c>
      <c r="C1384" s="119">
        <v>27.549961849076603</v>
      </c>
      <c r="D1384" s="106">
        <f t="shared" si="107"/>
        <v>27.549961849076603</v>
      </c>
      <c r="E1384" s="108">
        <f>_xlfn.NORM.INV(A1384,$B$104,$B$106)</f>
        <v>0.17495322467134711</v>
      </c>
      <c r="F1384" s="122" t="b">
        <f t="shared" si="108"/>
        <v>1</v>
      </c>
      <c r="G1384" s="101"/>
      <c r="I1384" s="101"/>
    </row>
    <row r="1385" spans="1:9" x14ac:dyDescent="0.55000000000000004">
      <c r="A1385" s="104">
        <v>0.83248242834813913</v>
      </c>
      <c r="B1385" s="118">
        <v>0.29640215070441167</v>
      </c>
      <c r="C1385" s="119">
        <v>66.811998002371311</v>
      </c>
      <c r="D1385" s="106">
        <f t="shared" si="107"/>
        <v>66.811998002371311</v>
      </c>
      <c r="E1385" s="108">
        <f>_xlfn.NORM.INV(A1385,$B$104,$B$106)</f>
        <v>0.29640215070441167</v>
      </c>
      <c r="F1385" s="122" t="b">
        <f t="shared" si="108"/>
        <v>1</v>
      </c>
      <c r="G1385" s="101"/>
      <c r="I1385" s="101"/>
    </row>
    <row r="1386" spans="1:9" x14ac:dyDescent="0.55000000000000004">
      <c r="A1386" s="104">
        <v>0.2528145678558702</v>
      </c>
      <c r="B1386" s="118">
        <v>0.13343410785537041</v>
      </c>
      <c r="C1386" s="119">
        <v>14.127652416402494</v>
      </c>
      <c r="D1386" s="106">
        <f t="shared" si="107"/>
        <v>14.127652416402494</v>
      </c>
      <c r="E1386" s="108">
        <f>_xlfn.NORM.INV(A1386,$B$104,$B$106)</f>
        <v>0.13343410785537041</v>
      </c>
      <c r="F1386" s="122" t="b">
        <f t="shared" si="108"/>
        <v>1</v>
      </c>
      <c r="G1386" s="101"/>
      <c r="I1386" s="101"/>
    </row>
    <row r="1387" spans="1:9" x14ac:dyDescent="0.55000000000000004">
      <c r="A1387" s="104">
        <v>0.4471964982068426</v>
      </c>
      <c r="B1387" s="118">
        <v>0.1867252399757009</v>
      </c>
      <c r="C1387" s="119">
        <v>31.355621607243954</v>
      </c>
      <c r="D1387" s="106">
        <f t="shared" si="107"/>
        <v>31.355621607243954</v>
      </c>
      <c r="E1387" s="108">
        <f>_xlfn.NORM.INV(A1387,$B$104,$B$106)</f>
        <v>0.1867252399757009</v>
      </c>
      <c r="F1387" s="122" t="b">
        <f t="shared" si="108"/>
        <v>1</v>
      </c>
      <c r="G1387" s="101"/>
      <c r="I1387" s="101"/>
    </row>
    <row r="1388" spans="1:9" x14ac:dyDescent="0.55000000000000004">
      <c r="A1388" s="104">
        <v>0.63182275686270084</v>
      </c>
      <c r="B1388" s="118">
        <v>0.23366848486023525</v>
      </c>
      <c r="C1388" s="119">
        <v>46.53144438321295</v>
      </c>
      <c r="D1388" s="106">
        <f t="shared" si="107"/>
        <v>46.53144438321295</v>
      </c>
      <c r="E1388" s="108">
        <f>_xlfn.NORM.INV(A1388,$B$104,$B$106)</f>
        <v>0.23366848486023525</v>
      </c>
      <c r="F1388" s="122" t="b">
        <f t="shared" si="108"/>
        <v>1</v>
      </c>
      <c r="G1388" s="101"/>
      <c r="I1388" s="101"/>
    </row>
    <row r="1389" spans="1:9" x14ac:dyDescent="0.55000000000000004">
      <c r="A1389" s="104">
        <v>0.58648353806949949</v>
      </c>
      <c r="B1389" s="118">
        <v>0.22185085159444676</v>
      </c>
      <c r="C1389" s="119">
        <v>42.711037240201698</v>
      </c>
      <c r="D1389" s="106">
        <f t="shared" si="107"/>
        <v>42.711037240201698</v>
      </c>
      <c r="E1389" s="108">
        <f>_xlfn.NORM.INV(A1389,$B$104,$B$106)</f>
        <v>0.22185085159444676</v>
      </c>
      <c r="F1389" s="122" t="b">
        <f t="shared" si="108"/>
        <v>1</v>
      </c>
      <c r="G1389" s="101"/>
      <c r="I1389" s="101"/>
    </row>
    <row r="1390" spans="1:9" x14ac:dyDescent="0.55000000000000004">
      <c r="A1390" s="104">
        <v>0.39857776029941294</v>
      </c>
      <c r="B1390" s="118">
        <v>0.17429698787400572</v>
      </c>
      <c r="C1390" s="119">
        <v>27.33781346947443</v>
      </c>
      <c r="D1390" s="106">
        <f t="shared" si="107"/>
        <v>27.33781346947443</v>
      </c>
      <c r="E1390" s="108">
        <f>_xlfn.NORM.INV(A1390,$B$104,$B$106)</f>
        <v>0.17429698787400572</v>
      </c>
      <c r="F1390" s="122" t="b">
        <f t="shared" si="108"/>
        <v>1</v>
      </c>
      <c r="G1390" s="101"/>
      <c r="I1390" s="101"/>
    </row>
    <row r="1391" spans="1:9" x14ac:dyDescent="0.55000000000000004">
      <c r="A1391" s="104">
        <v>0.19120921756529796</v>
      </c>
      <c r="B1391" s="118">
        <v>0.11265510775470149</v>
      </c>
      <c r="C1391" s="119">
        <v>7.4102125852781819</v>
      </c>
      <c r="D1391" s="106">
        <f t="shared" si="107"/>
        <v>7.4102125852781819</v>
      </c>
      <c r="E1391" s="108">
        <f>_xlfn.NORM.INV(A1391,$B$104,$B$106)</f>
        <v>0.11265510775470149</v>
      </c>
      <c r="F1391" s="122" t="b">
        <f t="shared" si="108"/>
        <v>1</v>
      </c>
      <c r="G1391" s="101"/>
      <c r="I1391" s="101"/>
    </row>
    <row r="1392" spans="1:9" x14ac:dyDescent="0.55000000000000004">
      <c r="A1392" s="104">
        <v>0.33998409948838071</v>
      </c>
      <c r="B1392" s="118">
        <v>0.15874934748009736</v>
      </c>
      <c r="C1392" s="119">
        <v>22.3115687822397</v>
      </c>
      <c r="D1392" s="106">
        <f t="shared" si="107"/>
        <v>22.3115687822397</v>
      </c>
      <c r="E1392" s="108">
        <f>_xlfn.NORM.INV(A1392,$B$104,$B$106)</f>
        <v>0.15874934748009736</v>
      </c>
      <c r="F1392" s="122" t="b">
        <f t="shared" si="108"/>
        <v>1</v>
      </c>
      <c r="G1392" s="101"/>
      <c r="I1392" s="101"/>
    </row>
    <row r="1393" spans="1:9" x14ac:dyDescent="0.55000000000000004">
      <c r="A1393" s="104">
        <v>0.42251210640939074</v>
      </c>
      <c r="B1393" s="118">
        <v>0.18045289673047468</v>
      </c>
      <c r="C1393" s="119">
        <v>29.327897070652337</v>
      </c>
      <c r="D1393" s="106">
        <f t="shared" si="107"/>
        <v>29.327897070652337</v>
      </c>
      <c r="E1393" s="108">
        <f>_xlfn.NORM.INV(A1393,$B$104,$B$106)</f>
        <v>0.18045289673047468</v>
      </c>
      <c r="F1393" s="122" t="b">
        <f t="shared" si="108"/>
        <v>1</v>
      </c>
      <c r="G1393" s="101"/>
      <c r="I1393" s="101"/>
    </row>
    <row r="1394" spans="1:9" x14ac:dyDescent="0.55000000000000004">
      <c r="A1394" s="104">
        <v>0.76117631998124935</v>
      </c>
      <c r="B1394" s="118">
        <v>0.27100915595946679</v>
      </c>
      <c r="C1394" s="119">
        <v>58.6029449437628</v>
      </c>
      <c r="D1394" s="106">
        <f t="shared" ref="D1394:D1457" si="109">IF(C1394&lt;=0,0,C1394)</f>
        <v>58.6029449437628</v>
      </c>
      <c r="E1394" s="108">
        <f>_xlfn.NORM.INV(A1394,$B$104,$B$106)</f>
        <v>0.27100915595946679</v>
      </c>
      <c r="F1394" s="122" t="b">
        <f t="shared" si="108"/>
        <v>1</v>
      </c>
      <c r="G1394" s="101"/>
      <c r="I1394" s="101"/>
    </row>
    <row r="1395" spans="1:9" x14ac:dyDescent="0.55000000000000004">
      <c r="A1395" s="104">
        <v>0.37412936228971461</v>
      </c>
      <c r="B1395" s="118">
        <v>0.16790637793929816</v>
      </c>
      <c r="C1395" s="119">
        <v>25.271855650878472</v>
      </c>
      <c r="D1395" s="106">
        <f t="shared" si="109"/>
        <v>25.271855650878472</v>
      </c>
      <c r="E1395" s="108">
        <f>_xlfn.NORM.INV(A1395,$B$104,$B$106)</f>
        <v>0.16790637793929816</v>
      </c>
      <c r="F1395" s="122" t="b">
        <f t="shared" ref="F1395:F1458" si="110">E1395=B1395</f>
        <v>1</v>
      </c>
      <c r="G1395" s="101"/>
      <c r="I1395" s="101"/>
    </row>
    <row r="1396" spans="1:9" x14ac:dyDescent="0.55000000000000004">
      <c r="A1396" s="104">
        <v>0.39914011630235735</v>
      </c>
      <c r="B1396" s="118">
        <v>0.1744426564378104</v>
      </c>
      <c r="C1396" s="119">
        <v>27.384905235579801</v>
      </c>
      <c r="D1396" s="106">
        <f t="shared" si="109"/>
        <v>27.384905235579801</v>
      </c>
      <c r="E1396" s="108">
        <f>_xlfn.NORM.INV(A1396,$B$104,$B$106)</f>
        <v>0.1744426564378104</v>
      </c>
      <c r="F1396" s="122" t="b">
        <f t="shared" si="110"/>
        <v>1</v>
      </c>
      <c r="G1396" s="101"/>
      <c r="I1396" s="101"/>
    </row>
    <row r="1397" spans="1:9" x14ac:dyDescent="0.55000000000000004">
      <c r="A1397" s="104">
        <v>0.1993688623600075</v>
      </c>
      <c r="B1397" s="118">
        <v>0.11561222535750233</v>
      </c>
      <c r="C1397" s="119">
        <v>8.3661902297334461</v>
      </c>
      <c r="D1397" s="106">
        <f t="shared" si="109"/>
        <v>8.3661902297334461</v>
      </c>
      <c r="E1397" s="108">
        <f>_xlfn.NORM.INV(A1397,$B$104,$B$106)</f>
        <v>0.11561222535750233</v>
      </c>
      <c r="F1397" s="122" t="b">
        <f t="shared" si="110"/>
        <v>1</v>
      </c>
      <c r="G1397" s="101"/>
      <c r="I1397" s="101"/>
    </row>
    <row r="1398" spans="1:9" x14ac:dyDescent="0.55000000000000004">
      <c r="A1398" s="104">
        <v>0.76768654177527595</v>
      </c>
      <c r="B1398" s="118">
        <v>0.27312492603964977</v>
      </c>
      <c r="C1398" s="119">
        <v>59.28693157166915</v>
      </c>
      <c r="D1398" s="106">
        <f t="shared" si="109"/>
        <v>59.28693157166915</v>
      </c>
      <c r="E1398" s="108">
        <f>_xlfn.NORM.INV(A1398,$B$104,$B$106)</f>
        <v>0.27312492603964977</v>
      </c>
      <c r="F1398" s="122" t="b">
        <f t="shared" si="110"/>
        <v>1</v>
      </c>
      <c r="G1398" s="101"/>
      <c r="I1398" s="101"/>
    </row>
    <row r="1399" spans="1:9" x14ac:dyDescent="0.55000000000000004">
      <c r="A1399" s="104">
        <v>0.70426375576814881</v>
      </c>
      <c r="B1399" s="118">
        <v>0.25367034270000538</v>
      </c>
      <c r="C1399" s="119">
        <v>52.99764948925327</v>
      </c>
      <c r="D1399" s="106">
        <f t="shared" si="109"/>
        <v>52.99764948925327</v>
      </c>
      <c r="E1399" s="108">
        <f>_xlfn.NORM.INV(A1399,$B$104,$B$106)</f>
        <v>0.25367034270000538</v>
      </c>
      <c r="F1399" s="122" t="b">
        <f t="shared" si="110"/>
        <v>1</v>
      </c>
      <c r="G1399" s="101"/>
      <c r="I1399" s="101"/>
    </row>
    <row r="1400" spans="1:9" x14ac:dyDescent="0.55000000000000004">
      <c r="A1400" s="104">
        <v>0.75374087957100977</v>
      </c>
      <c r="B1400" s="118">
        <v>0.26863090538244166</v>
      </c>
      <c r="C1400" s="119">
        <v>57.834103561737457</v>
      </c>
      <c r="D1400" s="106">
        <f t="shared" si="109"/>
        <v>57.834103561737457</v>
      </c>
      <c r="E1400" s="108">
        <f>_xlfn.NORM.INV(A1400,$B$104,$B$106)</f>
        <v>0.26863090538244166</v>
      </c>
      <c r="F1400" s="122" t="b">
        <f t="shared" si="110"/>
        <v>1</v>
      </c>
      <c r="G1400" s="101"/>
      <c r="I1400" s="101"/>
    </row>
    <row r="1401" spans="1:9" x14ac:dyDescent="0.55000000000000004">
      <c r="A1401" s="104">
        <v>9.9457214476480482E-2</v>
      </c>
      <c r="B1401" s="118">
        <v>7.1534945946257394E-2</v>
      </c>
      <c r="C1401" s="119">
        <v>-5.8831225827324589</v>
      </c>
      <c r="D1401" s="106">
        <f t="shared" si="109"/>
        <v>0</v>
      </c>
      <c r="E1401" s="108">
        <f>_xlfn.NORM.INV(A1401,$B$104,$B$106)</f>
        <v>7.1534945946257394E-2</v>
      </c>
      <c r="F1401" s="122" t="b">
        <f t="shared" si="110"/>
        <v>1</v>
      </c>
      <c r="G1401" s="101"/>
      <c r="I1401" s="101"/>
    </row>
    <row r="1402" spans="1:9" x14ac:dyDescent="0.55000000000000004">
      <c r="A1402" s="104">
        <v>0.7369763624965292</v>
      </c>
      <c r="B1402" s="118">
        <v>0.2634051405041643</v>
      </c>
      <c r="C1402" s="119">
        <v>56.144717115259681</v>
      </c>
      <c r="D1402" s="106">
        <f t="shared" si="109"/>
        <v>56.144717115259681</v>
      </c>
      <c r="E1402" s="108">
        <f>_xlfn.NORM.INV(A1402,$B$104,$B$106)</f>
        <v>0.2634051405041643</v>
      </c>
      <c r="F1402" s="122" t="b">
        <f t="shared" si="110"/>
        <v>1</v>
      </c>
      <c r="G1402" s="101"/>
      <c r="I1402" s="101"/>
    </row>
    <row r="1403" spans="1:9" x14ac:dyDescent="0.55000000000000004">
      <c r="A1403" s="104">
        <v>0.19290182285602797</v>
      </c>
      <c r="B1403" s="118">
        <v>0.11327474439724419</v>
      </c>
      <c r="C1403" s="119">
        <v>7.6105288585961812</v>
      </c>
      <c r="D1403" s="106">
        <f t="shared" si="109"/>
        <v>7.6105288585961812</v>
      </c>
      <c r="E1403" s="108">
        <f>_xlfn.NORM.INV(A1403,$B$104,$B$106)</f>
        <v>0.11327474439724419</v>
      </c>
      <c r="F1403" s="122" t="b">
        <f t="shared" si="110"/>
        <v>1</v>
      </c>
      <c r="G1403" s="101"/>
      <c r="I1403" s="101"/>
    </row>
    <row r="1404" spans="1:9" x14ac:dyDescent="0.55000000000000004">
      <c r="A1404" s="104">
        <v>0.15874195582787887</v>
      </c>
      <c r="B1404" s="118">
        <v>0.10003582514737475</v>
      </c>
      <c r="C1404" s="119">
        <v>3.330648062635825</v>
      </c>
      <c r="D1404" s="106">
        <f t="shared" si="109"/>
        <v>3.330648062635825</v>
      </c>
      <c r="E1404" s="108">
        <f>_xlfn.NORM.INV(A1404,$B$104,$B$106)</f>
        <v>0.10003582514737475</v>
      </c>
      <c r="F1404" s="122" t="b">
        <f t="shared" si="110"/>
        <v>1</v>
      </c>
      <c r="G1404" s="101"/>
      <c r="I1404" s="101"/>
    </row>
    <row r="1405" spans="1:9" x14ac:dyDescent="0.55000000000000004">
      <c r="A1405" s="104">
        <v>8.1516360804870236E-2</v>
      </c>
      <c r="B1405" s="118">
        <v>6.050559811790579E-2</v>
      </c>
      <c r="C1405" s="119">
        <v>-9.4486926320395224</v>
      </c>
      <c r="D1405" s="106">
        <f t="shared" si="109"/>
        <v>0</v>
      </c>
      <c r="E1405" s="108">
        <f>_xlfn.NORM.INV(A1405,$B$104,$B$106)</f>
        <v>6.050559811790579E-2</v>
      </c>
      <c r="F1405" s="122" t="b">
        <f t="shared" si="110"/>
        <v>1</v>
      </c>
      <c r="G1405" s="101"/>
      <c r="I1405" s="101"/>
    </row>
    <row r="1406" spans="1:9" x14ac:dyDescent="0.55000000000000004">
      <c r="A1406" s="104">
        <v>7.7631147367279829E-2</v>
      </c>
      <c r="B1406" s="118">
        <v>5.7881262762329494E-2</v>
      </c>
      <c r="C1406" s="119">
        <v>-10.297088356683098</v>
      </c>
      <c r="D1406" s="106">
        <f t="shared" si="109"/>
        <v>0</v>
      </c>
      <c r="E1406" s="108">
        <f>_xlfn.NORM.INV(A1406,$B$104,$B$106)</f>
        <v>5.7881262762329494E-2</v>
      </c>
      <c r="F1406" s="122" t="b">
        <f t="shared" si="110"/>
        <v>1</v>
      </c>
      <c r="G1406" s="101"/>
      <c r="I1406" s="101"/>
    </row>
    <row r="1407" spans="1:9" x14ac:dyDescent="0.55000000000000004">
      <c r="A1407" s="104">
        <v>0.25207106852892736</v>
      </c>
      <c r="B1407" s="118">
        <v>0.13320133858009914</v>
      </c>
      <c r="C1407" s="119">
        <v>14.052402712682683</v>
      </c>
      <c r="D1407" s="106">
        <f t="shared" si="109"/>
        <v>14.052402712682683</v>
      </c>
      <c r="E1407" s="108">
        <f>_xlfn.NORM.INV(A1407,$B$104,$B$106)</f>
        <v>0.13320133858009914</v>
      </c>
      <c r="F1407" s="122" t="b">
        <f t="shared" si="110"/>
        <v>1</v>
      </c>
      <c r="G1407" s="101"/>
      <c r="I1407" s="101"/>
    </row>
    <row r="1408" spans="1:9" x14ac:dyDescent="0.55000000000000004">
      <c r="A1408" s="104">
        <v>0.39583852550324472</v>
      </c>
      <c r="B1408" s="118">
        <v>0.17358665000493026</v>
      </c>
      <c r="C1408" s="119">
        <v>27.108175283220707</v>
      </c>
      <c r="D1408" s="106">
        <f t="shared" si="109"/>
        <v>27.108175283220707</v>
      </c>
      <c r="E1408" s="108">
        <f>_xlfn.NORM.INV(A1408,$B$104,$B$106)</f>
        <v>0.17358665000493026</v>
      </c>
      <c r="F1408" s="122" t="b">
        <f t="shared" si="110"/>
        <v>1</v>
      </c>
      <c r="G1408" s="101"/>
      <c r="I1408" s="101"/>
    </row>
    <row r="1409" spans="1:9" x14ac:dyDescent="0.55000000000000004">
      <c r="A1409" s="104">
        <v>9.715468529979232E-2</v>
      </c>
      <c r="B1409" s="118">
        <v>7.0206412359292092E-2</v>
      </c>
      <c r="C1409" s="119">
        <v>-6.3126112198579776</v>
      </c>
      <c r="D1409" s="106">
        <f t="shared" si="109"/>
        <v>0</v>
      </c>
      <c r="E1409" s="108">
        <f>_xlfn.NORM.INV(A1409,$B$104,$B$106)</f>
        <v>7.0206412359292092E-2</v>
      </c>
      <c r="F1409" s="122" t="b">
        <f t="shared" si="110"/>
        <v>1</v>
      </c>
      <c r="G1409" s="101"/>
      <c r="I1409" s="101"/>
    </row>
    <row r="1410" spans="1:9" x14ac:dyDescent="0.55000000000000004">
      <c r="A1410" s="104">
        <v>0.71291417022572978</v>
      </c>
      <c r="B1410" s="118">
        <v>0.25619183370295412</v>
      </c>
      <c r="C1410" s="119">
        <v>53.812797668423087</v>
      </c>
      <c r="D1410" s="106">
        <f t="shared" si="109"/>
        <v>53.812797668423087</v>
      </c>
      <c r="E1410" s="108">
        <f>_xlfn.NORM.INV(A1410,$B$104,$B$106)</f>
        <v>0.25619183370295412</v>
      </c>
      <c r="F1410" s="122" t="b">
        <f t="shared" si="110"/>
        <v>1</v>
      </c>
      <c r="G1410" s="101"/>
      <c r="I1410" s="101"/>
    </row>
    <row r="1411" spans="1:9" x14ac:dyDescent="0.55000000000000004">
      <c r="A1411" s="104">
        <v>0.46325449329752522</v>
      </c>
      <c r="B1411" s="118">
        <v>0.19077620497316242</v>
      </c>
      <c r="C1411" s="119">
        <v>32.665218483734783</v>
      </c>
      <c r="D1411" s="106">
        <f t="shared" si="109"/>
        <v>32.665218483734783</v>
      </c>
      <c r="E1411" s="108">
        <f>_xlfn.NORM.INV(A1411,$B$104,$B$106)</f>
        <v>0.19077620497316242</v>
      </c>
      <c r="F1411" s="122" t="b">
        <f t="shared" si="110"/>
        <v>1</v>
      </c>
      <c r="G1411" s="101"/>
      <c r="I1411" s="101"/>
    </row>
    <row r="1412" spans="1:9" x14ac:dyDescent="0.55000000000000004">
      <c r="A1412" s="104">
        <v>0.47462139130389225</v>
      </c>
      <c r="B1412" s="118">
        <v>0.19363422946023415</v>
      </c>
      <c r="C1412" s="119">
        <v>33.589161283425412</v>
      </c>
      <c r="D1412" s="106">
        <f t="shared" si="109"/>
        <v>33.589161283425412</v>
      </c>
      <c r="E1412" s="108">
        <f>_xlfn.NORM.INV(A1412,$B$104,$B$106)</f>
        <v>0.19363422946023415</v>
      </c>
      <c r="F1412" s="122" t="b">
        <f t="shared" si="110"/>
        <v>1</v>
      </c>
      <c r="G1412" s="101"/>
      <c r="I1412" s="101"/>
    </row>
    <row r="1413" spans="1:9" x14ac:dyDescent="0.55000000000000004">
      <c r="A1413" s="104">
        <v>0.14923548304586709</v>
      </c>
      <c r="B1413" s="118">
        <v>9.6028206607454147E-2</v>
      </c>
      <c r="C1413" s="119">
        <v>2.0350642386986819</v>
      </c>
      <c r="D1413" s="106">
        <f t="shared" si="109"/>
        <v>2.0350642386986819</v>
      </c>
      <c r="E1413" s="108">
        <f>_xlfn.NORM.INV(A1413,$B$104,$B$106)</f>
        <v>9.6028206607454147E-2</v>
      </c>
      <c r="F1413" s="122" t="b">
        <f t="shared" si="110"/>
        <v>1</v>
      </c>
      <c r="G1413" s="101"/>
      <c r="I1413" s="101"/>
    </row>
    <row r="1414" spans="1:9" x14ac:dyDescent="0.55000000000000004">
      <c r="A1414" s="104">
        <v>3.245041573787133E-2</v>
      </c>
      <c r="B1414" s="118">
        <v>1.5405940512637578E-2</v>
      </c>
      <c r="C1414" s="119">
        <v>-24.028520097266988</v>
      </c>
      <c r="D1414" s="106">
        <f t="shared" si="109"/>
        <v>0</v>
      </c>
      <c r="E1414" s="108">
        <f>_xlfn.NORM.INV(A1414,$B$104,$B$106)</f>
        <v>1.5405940512637578E-2</v>
      </c>
      <c r="F1414" s="122" t="b">
        <f t="shared" si="110"/>
        <v>1</v>
      </c>
      <c r="G1414" s="101"/>
      <c r="I1414" s="101"/>
    </row>
    <row r="1415" spans="1:9" x14ac:dyDescent="0.55000000000000004">
      <c r="A1415" s="104">
        <v>0.99577397869145279</v>
      </c>
      <c r="B1415" s="118">
        <v>0.46334574464278278</v>
      </c>
      <c r="C1415" s="119">
        <v>120.78156063963006</v>
      </c>
      <c r="D1415" s="106">
        <f t="shared" si="109"/>
        <v>120.78156063963006</v>
      </c>
      <c r="E1415" s="108">
        <f>_xlfn.NORM.INV(A1415,$B$104,$B$106)</f>
        <v>0.46334574464278278</v>
      </c>
      <c r="F1415" s="122" t="b">
        <f t="shared" si="110"/>
        <v>1</v>
      </c>
      <c r="G1415" s="101"/>
      <c r="I1415" s="101"/>
    </row>
    <row r="1416" spans="1:9" x14ac:dyDescent="0.55000000000000004">
      <c r="A1416" s="104">
        <v>0.5703789016476859</v>
      </c>
      <c r="B1416" s="118">
        <v>0.21773389006508068</v>
      </c>
      <c r="C1416" s="119">
        <v>41.380104990017053</v>
      </c>
      <c r="D1416" s="106">
        <f t="shared" si="109"/>
        <v>41.380104990017053</v>
      </c>
      <c r="E1416" s="108">
        <f>_xlfn.NORM.INV(A1416,$B$104,$B$106)</f>
        <v>0.21773389006508068</v>
      </c>
      <c r="F1416" s="122" t="b">
        <f t="shared" si="110"/>
        <v>1</v>
      </c>
      <c r="G1416" s="101"/>
      <c r="I1416" s="101"/>
    </row>
    <row r="1417" spans="1:9" x14ac:dyDescent="0.55000000000000004">
      <c r="A1417" s="104">
        <v>0.15712804543810854</v>
      </c>
      <c r="B1417" s="118">
        <v>9.9366841321339661E-2</v>
      </c>
      <c r="C1417" s="119">
        <v>3.1143788207274357</v>
      </c>
      <c r="D1417" s="106">
        <f t="shared" si="109"/>
        <v>3.1143788207274357</v>
      </c>
      <c r="E1417" s="108">
        <f>_xlfn.NORM.INV(A1417,$B$104,$B$106)</f>
        <v>9.9366841321339661E-2</v>
      </c>
      <c r="F1417" s="122" t="b">
        <f t="shared" si="110"/>
        <v>1</v>
      </c>
      <c r="G1417" s="101"/>
      <c r="I1417" s="101"/>
    </row>
    <row r="1418" spans="1:9" x14ac:dyDescent="0.55000000000000004">
      <c r="A1418" s="104">
        <v>0.95306842562637162</v>
      </c>
      <c r="B1418" s="118">
        <v>0.36753624021014109</v>
      </c>
      <c r="C1418" s="119">
        <v>89.808242474267999</v>
      </c>
      <c r="D1418" s="106">
        <f t="shared" si="109"/>
        <v>89.808242474267999</v>
      </c>
      <c r="E1418" s="108">
        <f>_xlfn.NORM.INV(A1418,$B$104,$B$106)</f>
        <v>0.36753624021014109</v>
      </c>
      <c r="F1418" s="122" t="b">
        <f t="shared" si="110"/>
        <v>1</v>
      </c>
      <c r="G1418" s="101"/>
      <c r="I1418" s="101"/>
    </row>
    <row r="1419" spans="1:9" x14ac:dyDescent="0.55000000000000004">
      <c r="A1419" s="104">
        <v>0.7621884067147281</v>
      </c>
      <c r="B1419" s="118">
        <v>0.2713359728044985</v>
      </c>
      <c r="C1419" s="119">
        <v>58.708598367010417</v>
      </c>
      <c r="D1419" s="106">
        <f t="shared" si="109"/>
        <v>58.708598367010417</v>
      </c>
      <c r="E1419" s="108">
        <f>_xlfn.NORM.INV(A1419,$B$104,$B$106)</f>
        <v>0.2713359728044985</v>
      </c>
      <c r="F1419" s="122" t="b">
        <f t="shared" si="110"/>
        <v>1</v>
      </c>
      <c r="G1419" s="101"/>
      <c r="I1419" s="101"/>
    </row>
    <row r="1420" spans="1:9" x14ac:dyDescent="0.55000000000000004">
      <c r="A1420" s="104">
        <v>0.5161585818964356</v>
      </c>
      <c r="B1420" s="118">
        <v>0.20405146392289403</v>
      </c>
      <c r="C1420" s="119">
        <v>36.95684718604879</v>
      </c>
      <c r="D1420" s="106">
        <f t="shared" si="109"/>
        <v>36.95684718604879</v>
      </c>
      <c r="E1420" s="108">
        <f>_xlfn.NORM.INV(A1420,$B$104,$B$106)</f>
        <v>0.20405146392289403</v>
      </c>
      <c r="F1420" s="122" t="b">
        <f t="shared" si="110"/>
        <v>1</v>
      </c>
      <c r="G1420" s="101"/>
      <c r="I1420" s="101"/>
    </row>
    <row r="1421" spans="1:9" x14ac:dyDescent="0.55000000000000004">
      <c r="A1421" s="104">
        <v>0.48369818905039785</v>
      </c>
      <c r="B1421" s="118">
        <v>0.19591260413767342</v>
      </c>
      <c r="C1421" s="119">
        <v>34.325714762144685</v>
      </c>
      <c r="D1421" s="106">
        <f t="shared" si="109"/>
        <v>34.325714762144685</v>
      </c>
      <c r="E1421" s="108">
        <f>_xlfn.NORM.INV(A1421,$B$104,$B$106)</f>
        <v>0.19591260413767342</v>
      </c>
      <c r="F1421" s="122" t="b">
        <f t="shared" si="110"/>
        <v>1</v>
      </c>
      <c r="G1421" s="101"/>
      <c r="I1421" s="101"/>
    </row>
    <row r="1422" spans="1:9" x14ac:dyDescent="0.55000000000000004">
      <c r="A1422" s="104">
        <v>0.11649034377120915</v>
      </c>
      <c r="B1422" s="118">
        <v>8.072841794248245E-2</v>
      </c>
      <c r="C1422" s="119">
        <v>-2.911054885799349</v>
      </c>
      <c r="D1422" s="106">
        <f t="shared" si="109"/>
        <v>0</v>
      </c>
      <c r="E1422" s="108">
        <f>_xlfn.NORM.INV(A1422,$B$104,$B$106)</f>
        <v>8.072841794248245E-2</v>
      </c>
      <c r="F1422" s="122" t="b">
        <f t="shared" si="110"/>
        <v>1</v>
      </c>
      <c r="G1422" s="101"/>
      <c r="I1422" s="101"/>
    </row>
    <row r="1423" spans="1:9" x14ac:dyDescent="0.55000000000000004">
      <c r="A1423" s="104">
        <v>0.55341350894605912</v>
      </c>
      <c r="B1423" s="118">
        <v>0.21342903520249715</v>
      </c>
      <c r="C1423" s="119">
        <v>39.988430540763986</v>
      </c>
      <c r="D1423" s="106">
        <f t="shared" si="109"/>
        <v>39.988430540763986</v>
      </c>
      <c r="E1423" s="108">
        <f>_xlfn.NORM.INV(A1423,$B$104,$B$106)</f>
        <v>0.21342903520249715</v>
      </c>
      <c r="F1423" s="122" t="b">
        <f t="shared" si="110"/>
        <v>1</v>
      </c>
      <c r="G1423" s="101"/>
      <c r="I1423" s="101"/>
    </row>
    <row r="1424" spans="1:9" x14ac:dyDescent="0.55000000000000004">
      <c r="A1424" s="104">
        <v>0.62238912138339897</v>
      </c>
      <c r="B1424" s="118">
        <v>0.23117615368904965</v>
      </c>
      <c r="C1424" s="119">
        <v>45.72572300102113</v>
      </c>
      <c r="D1424" s="106">
        <f t="shared" si="109"/>
        <v>45.72572300102113</v>
      </c>
      <c r="E1424" s="108">
        <f>_xlfn.NORM.INV(A1424,$B$104,$B$106)</f>
        <v>0.23117615368904965</v>
      </c>
      <c r="F1424" s="122" t="b">
        <f t="shared" si="110"/>
        <v>1</v>
      </c>
      <c r="G1424" s="101"/>
      <c r="I1424" s="101"/>
    </row>
    <row r="1425" spans="1:9" x14ac:dyDescent="0.55000000000000004">
      <c r="A1425" s="104">
        <v>0.86364919014528696</v>
      </c>
      <c r="B1425" s="118">
        <v>0.30968622347485525</v>
      </c>
      <c r="C1425" s="119">
        <v>71.106476038629623</v>
      </c>
      <c r="D1425" s="106">
        <f t="shared" si="109"/>
        <v>71.106476038629623</v>
      </c>
      <c r="E1425" s="108">
        <f>_xlfn.NORM.INV(A1425,$B$104,$B$106)</f>
        <v>0.30968622347485525</v>
      </c>
      <c r="F1425" s="122" t="b">
        <f t="shared" si="110"/>
        <v>1</v>
      </c>
      <c r="G1425" s="101"/>
      <c r="I1425" s="101"/>
    </row>
    <row r="1426" spans="1:9" x14ac:dyDescent="0.55000000000000004">
      <c r="A1426" s="104">
        <v>0.58740410413523692</v>
      </c>
      <c r="B1426" s="118">
        <v>0.22208723956060458</v>
      </c>
      <c r="C1426" s="119">
        <v>42.787456795126104</v>
      </c>
      <c r="D1426" s="106">
        <f t="shared" si="109"/>
        <v>42.787456795126104</v>
      </c>
      <c r="E1426" s="108">
        <f>_xlfn.NORM.INV(A1426,$B$104,$B$106)</f>
        <v>0.22208723956060458</v>
      </c>
      <c r="F1426" s="122" t="b">
        <f t="shared" si="110"/>
        <v>1</v>
      </c>
      <c r="G1426" s="101"/>
      <c r="I1426" s="101"/>
    </row>
    <row r="1427" spans="1:9" x14ac:dyDescent="0.55000000000000004">
      <c r="A1427" s="104">
        <v>0.68774316953678305</v>
      </c>
      <c r="B1427" s="118">
        <v>0.24894633989404491</v>
      </c>
      <c r="C1427" s="119">
        <v>51.47047279849037</v>
      </c>
      <c r="D1427" s="106">
        <f t="shared" si="109"/>
        <v>51.47047279849037</v>
      </c>
      <c r="E1427" s="108">
        <f>_xlfn.NORM.INV(A1427,$B$104,$B$106)</f>
        <v>0.24894633989404491</v>
      </c>
      <c r="F1427" s="122" t="b">
        <f t="shared" si="110"/>
        <v>1</v>
      </c>
      <c r="G1427" s="101"/>
      <c r="I1427" s="101"/>
    </row>
    <row r="1428" spans="1:9" x14ac:dyDescent="0.55000000000000004">
      <c r="A1428" s="104">
        <v>0.48406741102988782</v>
      </c>
      <c r="B1428" s="118">
        <v>0.19600522996606481</v>
      </c>
      <c r="C1428" s="119">
        <v>34.355658860802599</v>
      </c>
      <c r="D1428" s="106">
        <f t="shared" si="109"/>
        <v>34.355658860802599</v>
      </c>
      <c r="E1428" s="108">
        <f>_xlfn.NORM.INV(A1428,$B$104,$B$106)</f>
        <v>0.19600522996606481</v>
      </c>
      <c r="F1428" s="122" t="b">
        <f t="shared" si="110"/>
        <v>1</v>
      </c>
      <c r="G1428" s="101"/>
      <c r="I1428" s="101"/>
    </row>
    <row r="1429" spans="1:9" x14ac:dyDescent="0.55000000000000004">
      <c r="A1429" s="104">
        <v>0.50939585472910587</v>
      </c>
      <c r="B1429" s="118">
        <v>0.20235540928970419</v>
      </c>
      <c r="C1429" s="119">
        <v>36.408546262349127</v>
      </c>
      <c r="D1429" s="106">
        <f t="shared" si="109"/>
        <v>36.408546262349127</v>
      </c>
      <c r="E1429" s="108">
        <f>_xlfn.NORM.INV(A1429,$B$104,$B$106)</f>
        <v>0.20235540928970419</v>
      </c>
      <c r="F1429" s="122" t="b">
        <f t="shared" si="110"/>
        <v>1</v>
      </c>
      <c r="G1429" s="101"/>
      <c r="I1429" s="101"/>
    </row>
    <row r="1430" spans="1:9" x14ac:dyDescent="0.55000000000000004">
      <c r="A1430" s="104">
        <v>0.83844622834778826</v>
      </c>
      <c r="B1430" s="118">
        <v>0.29880921022696127</v>
      </c>
      <c r="C1430" s="119">
        <v>67.590152746792427</v>
      </c>
      <c r="D1430" s="106">
        <f t="shared" si="109"/>
        <v>67.590152746792427</v>
      </c>
      <c r="E1430" s="108">
        <f>_xlfn.NORM.INV(A1430,$B$104,$B$106)</f>
        <v>0.29880921022696127</v>
      </c>
      <c r="F1430" s="122" t="b">
        <f t="shared" si="110"/>
        <v>1</v>
      </c>
      <c r="G1430" s="101"/>
      <c r="I1430" s="101"/>
    </row>
    <row r="1431" spans="1:9" x14ac:dyDescent="0.55000000000000004">
      <c r="A1431" s="104">
        <v>4.318137161631197E-2</v>
      </c>
      <c r="B1431" s="118">
        <v>2.850955313075873E-2</v>
      </c>
      <c r="C1431" s="119">
        <v>-19.792381259683729</v>
      </c>
      <c r="D1431" s="106">
        <f t="shared" si="109"/>
        <v>0</v>
      </c>
      <c r="E1431" s="108">
        <f>_xlfn.NORM.INV(A1431,$B$104,$B$106)</f>
        <v>2.850955313075873E-2</v>
      </c>
      <c r="F1431" s="122" t="b">
        <f t="shared" si="110"/>
        <v>1</v>
      </c>
      <c r="G1431" s="101"/>
      <c r="I1431" s="101"/>
    </row>
    <row r="1432" spans="1:9" x14ac:dyDescent="0.55000000000000004">
      <c r="A1432" s="104">
        <v>0.33319186327400474</v>
      </c>
      <c r="B1432" s="118">
        <v>0.1568883586275901</v>
      </c>
      <c r="C1432" s="119">
        <v>21.709947886982647</v>
      </c>
      <c r="D1432" s="106">
        <f t="shared" si="109"/>
        <v>21.709947886982647</v>
      </c>
      <c r="E1432" s="108">
        <f>_xlfn.NORM.INV(A1432,$B$104,$B$106)</f>
        <v>0.1568883586275901</v>
      </c>
      <c r="F1432" s="122" t="b">
        <f t="shared" si="110"/>
        <v>1</v>
      </c>
      <c r="G1432" s="101"/>
      <c r="I1432" s="101"/>
    </row>
    <row r="1433" spans="1:9" x14ac:dyDescent="0.55000000000000004">
      <c r="A1433" s="104">
        <v>0.71319841307705889</v>
      </c>
      <c r="B1433" s="118">
        <v>0.25627528749666972</v>
      </c>
      <c r="C1433" s="119">
        <v>53.839776629645833</v>
      </c>
      <c r="D1433" s="106">
        <f t="shared" si="109"/>
        <v>53.839776629645833</v>
      </c>
      <c r="E1433" s="108">
        <f>_xlfn.NORM.INV(A1433,$B$104,$B$106)</f>
        <v>0.25627528749666972</v>
      </c>
      <c r="F1433" s="122" t="b">
        <f t="shared" si="110"/>
        <v>1</v>
      </c>
      <c r="G1433" s="101"/>
      <c r="I1433" s="101"/>
    </row>
    <row r="1434" spans="1:9" x14ac:dyDescent="0.55000000000000004">
      <c r="A1434" s="104">
        <v>0.66098248234789003</v>
      </c>
      <c r="B1434" s="118">
        <v>0.2415145988359215</v>
      </c>
      <c r="C1434" s="119">
        <v>49.067937875896419</v>
      </c>
      <c r="D1434" s="106">
        <f t="shared" si="109"/>
        <v>49.067937875896419</v>
      </c>
      <c r="E1434" s="108">
        <f>_xlfn.NORM.INV(A1434,$B$104,$B$106)</f>
        <v>0.2415145988359215</v>
      </c>
      <c r="F1434" s="122" t="b">
        <f t="shared" si="110"/>
        <v>1</v>
      </c>
      <c r="G1434" s="101"/>
      <c r="I1434" s="101"/>
    </row>
    <row r="1435" spans="1:9" x14ac:dyDescent="0.55000000000000004">
      <c r="A1435" s="104">
        <v>0.7695269963709338</v>
      </c>
      <c r="B1435" s="118">
        <v>0.27372900080364038</v>
      </c>
      <c r="C1435" s="119">
        <v>59.482216997384946</v>
      </c>
      <c r="D1435" s="106">
        <f t="shared" si="109"/>
        <v>59.482216997384946</v>
      </c>
      <c r="E1435" s="108">
        <f>_xlfn.NORM.INV(A1435,$B$104,$B$106)</f>
        <v>0.27372900080364038</v>
      </c>
      <c r="F1435" s="122" t="b">
        <f t="shared" si="110"/>
        <v>1</v>
      </c>
      <c r="G1435" s="101"/>
      <c r="I1435" s="101"/>
    </row>
    <row r="1436" spans="1:9" x14ac:dyDescent="0.55000000000000004">
      <c r="A1436" s="104">
        <v>0.64928656479099667</v>
      </c>
      <c r="B1436" s="118">
        <v>0.23833950534749354</v>
      </c>
      <c r="C1436" s="119">
        <v>48.041492938056393</v>
      </c>
      <c r="D1436" s="106">
        <f t="shared" si="109"/>
        <v>48.041492938056393</v>
      </c>
      <c r="E1436" s="108">
        <f>_xlfn.NORM.INV(A1436,$B$104,$B$106)</f>
        <v>0.23833950534749354</v>
      </c>
      <c r="F1436" s="122" t="b">
        <f t="shared" si="110"/>
        <v>1</v>
      </c>
      <c r="G1436" s="101"/>
      <c r="I1436" s="101"/>
    </row>
    <row r="1437" spans="1:9" x14ac:dyDescent="0.55000000000000004">
      <c r="A1437" s="104">
        <v>0.58289949869669422</v>
      </c>
      <c r="B1437" s="118">
        <v>0.22093167169120251</v>
      </c>
      <c r="C1437" s="119">
        <v>42.413884554119214</v>
      </c>
      <c r="D1437" s="106">
        <f t="shared" si="109"/>
        <v>42.413884554119214</v>
      </c>
      <c r="E1437" s="108">
        <f>_xlfn.NORM.INV(A1437,$B$104,$B$106)</f>
        <v>0.22093167169120251</v>
      </c>
      <c r="F1437" s="122" t="b">
        <f t="shared" si="110"/>
        <v>1</v>
      </c>
      <c r="G1437" s="101"/>
      <c r="I1437" s="101"/>
    </row>
    <row r="1438" spans="1:9" x14ac:dyDescent="0.55000000000000004">
      <c r="A1438" s="104">
        <v>0.74674231513260603</v>
      </c>
      <c r="B1438" s="118">
        <v>0.26642733576198036</v>
      </c>
      <c r="C1438" s="119">
        <v>57.121733078681082</v>
      </c>
      <c r="D1438" s="106">
        <f t="shared" si="109"/>
        <v>57.121733078681082</v>
      </c>
      <c r="E1438" s="108">
        <f>_xlfn.NORM.INV(A1438,$B$104,$B$106)</f>
        <v>0.26642733576198036</v>
      </c>
      <c r="F1438" s="122" t="b">
        <f t="shared" si="110"/>
        <v>1</v>
      </c>
      <c r="G1438" s="101"/>
      <c r="I1438" s="101"/>
    </row>
    <row r="1439" spans="1:9" x14ac:dyDescent="0.55000000000000004">
      <c r="A1439" s="104">
        <v>0.57447652494151624</v>
      </c>
      <c r="B1439" s="118">
        <v>0.21877827609665706</v>
      </c>
      <c r="C1439" s="119">
        <v>41.717734341458041</v>
      </c>
      <c r="D1439" s="106">
        <f t="shared" si="109"/>
        <v>41.717734341458041</v>
      </c>
      <c r="E1439" s="108">
        <f>_xlfn.NORM.INV(A1439,$B$104,$B$106)</f>
        <v>0.21877827609665706</v>
      </c>
      <c r="F1439" s="122" t="b">
        <f t="shared" si="110"/>
        <v>1</v>
      </c>
      <c r="G1439" s="101"/>
      <c r="I1439" s="101"/>
    </row>
    <row r="1440" spans="1:9" x14ac:dyDescent="0.55000000000000004">
      <c r="A1440" s="104">
        <v>0.96941440062776985</v>
      </c>
      <c r="B1440" s="118">
        <v>0.38722559723479816</v>
      </c>
      <c r="C1440" s="119">
        <v>96.173422246436203</v>
      </c>
      <c r="D1440" s="106">
        <f t="shared" si="109"/>
        <v>96.173422246436203</v>
      </c>
      <c r="E1440" s="108">
        <f>_xlfn.NORM.INV(A1440,$B$104,$B$106)</f>
        <v>0.38722559723479816</v>
      </c>
      <c r="F1440" s="122" t="b">
        <f t="shared" si="110"/>
        <v>1</v>
      </c>
      <c r="G1440" s="101"/>
      <c r="I1440" s="101"/>
    </row>
    <row r="1441" spans="1:9" x14ac:dyDescent="0.55000000000000004">
      <c r="A1441" s="104">
        <v>0.37670217638586134</v>
      </c>
      <c r="B1441" s="118">
        <v>0.16858463618765773</v>
      </c>
      <c r="C1441" s="119">
        <v>25.491123130124137</v>
      </c>
      <c r="D1441" s="106">
        <f t="shared" si="109"/>
        <v>25.491123130124137</v>
      </c>
      <c r="E1441" s="108">
        <f>_xlfn.NORM.INV(A1441,$B$104,$B$106)</f>
        <v>0.16858463618765773</v>
      </c>
      <c r="F1441" s="122" t="b">
        <f t="shared" si="110"/>
        <v>1</v>
      </c>
      <c r="G1441" s="101"/>
      <c r="I1441" s="101"/>
    </row>
    <row r="1442" spans="1:9" x14ac:dyDescent="0.55000000000000004">
      <c r="A1442" s="104">
        <v>0.87341032400118257</v>
      </c>
      <c r="B1442" s="118">
        <v>0.31426610389746679</v>
      </c>
      <c r="C1442" s="119">
        <v>72.587060812853025</v>
      </c>
      <c r="D1442" s="106">
        <f t="shared" si="109"/>
        <v>72.587060812853025</v>
      </c>
      <c r="E1442" s="108">
        <f>_xlfn.NORM.INV(A1442,$B$104,$B$106)</f>
        <v>0.31426610389746679</v>
      </c>
      <c r="F1442" s="122" t="b">
        <f t="shared" si="110"/>
        <v>1</v>
      </c>
      <c r="G1442" s="101"/>
      <c r="I1442" s="101"/>
    </row>
    <row r="1443" spans="1:9" x14ac:dyDescent="0.55000000000000004">
      <c r="A1443" s="104">
        <v>0.83036624874697396</v>
      </c>
      <c r="B1443" s="118">
        <v>0.29556135711644954</v>
      </c>
      <c r="C1443" s="119">
        <v>66.540186061942634</v>
      </c>
      <c r="D1443" s="106">
        <f t="shared" si="109"/>
        <v>66.540186061942634</v>
      </c>
      <c r="E1443" s="108">
        <f>_xlfn.NORM.INV(A1443,$B$104,$B$106)</f>
        <v>0.29556135711644954</v>
      </c>
      <c r="F1443" s="122" t="b">
        <f t="shared" si="110"/>
        <v>1</v>
      </c>
      <c r="G1443" s="101"/>
      <c r="I1443" s="101"/>
    </row>
    <row r="1444" spans="1:9" x14ac:dyDescent="0.55000000000000004">
      <c r="A1444" s="104">
        <v>0.22944330870244256</v>
      </c>
      <c r="B1444" s="118">
        <v>0.12593185632898579</v>
      </c>
      <c r="C1444" s="119">
        <v>11.702322853752996</v>
      </c>
      <c r="D1444" s="106">
        <f t="shared" si="109"/>
        <v>11.702322853752996</v>
      </c>
      <c r="E1444" s="108">
        <f>_xlfn.NORM.INV(A1444,$B$104,$B$106)</f>
        <v>0.12593185632898579</v>
      </c>
      <c r="F1444" s="122" t="b">
        <f t="shared" si="110"/>
        <v>1</v>
      </c>
      <c r="G1444" s="101"/>
      <c r="I1444" s="101"/>
    </row>
    <row r="1445" spans="1:9" x14ac:dyDescent="0.55000000000000004">
      <c r="A1445" s="104">
        <v>3.5437653058888907E-2</v>
      </c>
      <c r="B1445" s="118">
        <v>1.9372443159296066E-2</v>
      </c>
      <c r="C1445" s="119">
        <v>-22.746228228561236</v>
      </c>
      <c r="D1445" s="106">
        <f t="shared" si="109"/>
        <v>0</v>
      </c>
      <c r="E1445" s="108">
        <f>_xlfn.NORM.INV(A1445,$B$104,$B$106)</f>
        <v>1.9372443159296066E-2</v>
      </c>
      <c r="F1445" s="122" t="b">
        <f t="shared" si="110"/>
        <v>1</v>
      </c>
      <c r="G1445" s="101"/>
      <c r="I1445" s="101"/>
    </row>
    <row r="1446" spans="1:9" x14ac:dyDescent="0.55000000000000004">
      <c r="A1446" s="104">
        <v>0.17238695645858293</v>
      </c>
      <c r="B1446" s="118">
        <v>0.1055225303926466</v>
      </c>
      <c r="C1446" s="119">
        <v>5.1043913697086865</v>
      </c>
      <c r="D1446" s="106">
        <f t="shared" si="109"/>
        <v>5.1043913697086865</v>
      </c>
      <c r="E1446" s="108">
        <f>_xlfn.NORM.INV(A1446,$B$104,$B$106)</f>
        <v>0.1055225303926466</v>
      </c>
      <c r="F1446" s="122" t="b">
        <f t="shared" si="110"/>
        <v>1</v>
      </c>
      <c r="G1446" s="101"/>
      <c r="I1446" s="101"/>
    </row>
    <row r="1447" spans="1:9" x14ac:dyDescent="0.55000000000000004">
      <c r="A1447" s="104">
        <v>0.44267688645733561</v>
      </c>
      <c r="B1447" s="118">
        <v>0.18558142242924353</v>
      </c>
      <c r="C1447" s="119">
        <v>30.985848013284336</v>
      </c>
      <c r="D1447" s="106">
        <f t="shared" si="109"/>
        <v>30.985848013284336</v>
      </c>
      <c r="E1447" s="108">
        <f>_xlfn.NORM.INV(A1447,$B$104,$B$106)</f>
        <v>0.18558142242924353</v>
      </c>
      <c r="F1447" s="122" t="b">
        <f t="shared" si="110"/>
        <v>1</v>
      </c>
      <c r="G1447" s="101"/>
      <c r="I1447" s="101"/>
    </row>
    <row r="1448" spans="1:9" x14ac:dyDescent="0.55000000000000004">
      <c r="A1448" s="104">
        <v>0.89922163145473855</v>
      </c>
      <c r="B1448" s="118">
        <v>0.32771289176726015</v>
      </c>
      <c r="C1448" s="119">
        <v>76.93414142306591</v>
      </c>
      <c r="D1448" s="106">
        <f t="shared" si="109"/>
        <v>76.93414142306591</v>
      </c>
      <c r="E1448" s="108">
        <f>_xlfn.NORM.INV(A1448,$B$104,$B$106)</f>
        <v>0.32771289176726015</v>
      </c>
      <c r="F1448" s="122" t="b">
        <f t="shared" si="110"/>
        <v>1</v>
      </c>
      <c r="G1448" s="101"/>
      <c r="I1448" s="101"/>
    </row>
    <row r="1449" spans="1:9" x14ac:dyDescent="0.55000000000000004">
      <c r="A1449" s="104">
        <v>0.75215857717790779</v>
      </c>
      <c r="B1449" s="118">
        <v>0.26812981626685223</v>
      </c>
      <c r="C1449" s="119">
        <v>57.672111359624964</v>
      </c>
      <c r="D1449" s="106">
        <f t="shared" si="109"/>
        <v>57.672111359624964</v>
      </c>
      <c r="E1449" s="108">
        <f>_xlfn.NORM.INV(A1449,$B$104,$B$106)</f>
        <v>0.26812981626685223</v>
      </c>
      <c r="F1449" s="122" t="b">
        <f t="shared" si="110"/>
        <v>1</v>
      </c>
      <c r="G1449" s="101"/>
      <c r="I1449" s="101"/>
    </row>
    <row r="1450" spans="1:9" x14ac:dyDescent="0.55000000000000004">
      <c r="A1450" s="104">
        <v>0.11466016340081298</v>
      </c>
      <c r="B1450" s="118">
        <v>7.978884881738256E-2</v>
      </c>
      <c r="C1450" s="119">
        <v>-3.2147990041141425</v>
      </c>
      <c r="D1450" s="106">
        <f t="shared" si="109"/>
        <v>0</v>
      </c>
      <c r="E1450" s="108">
        <f>_xlfn.NORM.INV(A1450,$B$104,$B$106)</f>
        <v>7.978884881738256E-2</v>
      </c>
      <c r="F1450" s="122" t="b">
        <f t="shared" si="110"/>
        <v>1</v>
      </c>
      <c r="G1450" s="101"/>
      <c r="I1450" s="101"/>
    </row>
    <row r="1451" spans="1:9" x14ac:dyDescent="0.55000000000000004">
      <c r="A1451" s="104">
        <v>9.0693263725516671E-2</v>
      </c>
      <c r="B1451" s="118">
        <v>6.6350191940753284E-2</v>
      </c>
      <c r="C1451" s="119">
        <v>-7.5592510250261515</v>
      </c>
      <c r="D1451" s="106">
        <f t="shared" si="109"/>
        <v>0</v>
      </c>
      <c r="E1451" s="108">
        <f>_xlfn.NORM.INV(A1451,$B$104,$B$106)</f>
        <v>6.6350191940753284E-2</v>
      </c>
      <c r="F1451" s="122" t="b">
        <f t="shared" si="110"/>
        <v>1</v>
      </c>
      <c r="G1451" s="101"/>
      <c r="I1451" s="101"/>
    </row>
    <row r="1452" spans="1:9" x14ac:dyDescent="0.55000000000000004">
      <c r="A1452" s="104">
        <v>8.3791522668149376E-2</v>
      </c>
      <c r="B1452" s="118">
        <v>6.1998830931203758E-2</v>
      </c>
      <c r="C1452" s="119">
        <v>-8.9659599919416628</v>
      </c>
      <c r="D1452" s="106">
        <f t="shared" si="109"/>
        <v>0</v>
      </c>
      <c r="E1452" s="108">
        <f>_xlfn.NORM.INV(A1452,$B$104,$B$106)</f>
        <v>6.1998830931203758E-2</v>
      </c>
      <c r="F1452" s="122" t="b">
        <f t="shared" si="110"/>
        <v>1</v>
      </c>
      <c r="G1452" s="101"/>
      <c r="I1452" s="101"/>
    </row>
    <row r="1453" spans="1:9" x14ac:dyDescent="0.55000000000000004">
      <c r="A1453" s="104">
        <v>0.86417757185864896</v>
      </c>
      <c r="B1453" s="118">
        <v>0.30992825157243076</v>
      </c>
      <c r="C1453" s="119">
        <v>71.184718936508645</v>
      </c>
      <c r="D1453" s="106">
        <f t="shared" si="109"/>
        <v>71.184718936508645</v>
      </c>
      <c r="E1453" s="108">
        <f>_xlfn.NORM.INV(A1453,$B$104,$B$106)</f>
        <v>0.30992825157243076</v>
      </c>
      <c r="F1453" s="122" t="b">
        <f t="shared" si="110"/>
        <v>1</v>
      </c>
      <c r="G1453" s="101"/>
      <c r="I1453" s="101"/>
    </row>
    <row r="1454" spans="1:9" x14ac:dyDescent="0.55000000000000004">
      <c r="A1454" s="104">
        <v>0.87046392191805599</v>
      </c>
      <c r="B1454" s="118">
        <v>0.31285868603761652</v>
      </c>
      <c r="C1454" s="119">
        <v>72.132070450227758</v>
      </c>
      <c r="D1454" s="106">
        <f t="shared" si="109"/>
        <v>72.132070450227758</v>
      </c>
      <c r="E1454" s="108">
        <f>_xlfn.NORM.INV(A1454,$B$104,$B$106)</f>
        <v>0.31285868603761652</v>
      </c>
      <c r="F1454" s="122" t="b">
        <f t="shared" si="110"/>
        <v>1</v>
      </c>
      <c r="G1454" s="101"/>
      <c r="I1454" s="101"/>
    </row>
    <row r="1455" spans="1:9" x14ac:dyDescent="0.55000000000000004">
      <c r="A1455" s="104">
        <v>0.42841354353686423</v>
      </c>
      <c r="B1455" s="118">
        <v>0.18195853921364577</v>
      </c>
      <c r="C1455" s="119">
        <v>29.814641511620934</v>
      </c>
      <c r="D1455" s="106">
        <f t="shared" si="109"/>
        <v>29.814641511620934</v>
      </c>
      <c r="E1455" s="108">
        <f>_xlfn.NORM.INV(A1455,$B$104,$B$106)</f>
        <v>0.18195853921364577</v>
      </c>
      <c r="F1455" s="122" t="b">
        <f t="shared" si="110"/>
        <v>1</v>
      </c>
      <c r="G1455" s="101"/>
      <c r="I1455" s="101"/>
    </row>
    <row r="1456" spans="1:9" x14ac:dyDescent="0.55000000000000004">
      <c r="A1456" s="104">
        <v>0.5865182191718239</v>
      </c>
      <c r="B1456" s="118">
        <v>0.22185975497544116</v>
      </c>
      <c r="C1456" s="119">
        <v>42.713915527214247</v>
      </c>
      <c r="D1456" s="106">
        <f t="shared" si="109"/>
        <v>42.713915527214247</v>
      </c>
      <c r="E1456" s="108">
        <f>_xlfn.NORM.INV(A1456,$B$104,$B$106)</f>
        <v>0.22185975497544116</v>
      </c>
      <c r="F1456" s="122" t="b">
        <f t="shared" si="110"/>
        <v>1</v>
      </c>
      <c r="G1456" s="101"/>
      <c r="I1456" s="101"/>
    </row>
    <row r="1457" spans="1:9" x14ac:dyDescent="0.55000000000000004">
      <c r="A1457" s="104">
        <v>0.95985459050081334</v>
      </c>
      <c r="B1457" s="118">
        <v>0.3749001159409161</v>
      </c>
      <c r="C1457" s="119">
        <v>92.188837878556257</v>
      </c>
      <c r="D1457" s="106">
        <f t="shared" si="109"/>
        <v>92.188837878556257</v>
      </c>
      <c r="E1457" s="108">
        <f>_xlfn.NORM.INV(A1457,$B$104,$B$106)</f>
        <v>0.3749001159409161</v>
      </c>
      <c r="F1457" s="122" t="b">
        <f t="shared" si="110"/>
        <v>1</v>
      </c>
      <c r="G1457" s="101"/>
      <c r="I1457" s="101"/>
    </row>
    <row r="1458" spans="1:9" x14ac:dyDescent="0.55000000000000004">
      <c r="A1458" s="104">
        <v>0.74123367776447135</v>
      </c>
      <c r="B1458" s="118">
        <v>0.26471534356161464</v>
      </c>
      <c r="C1458" s="119">
        <v>56.568279854676305</v>
      </c>
      <c r="D1458" s="106">
        <f t="shared" ref="D1458:D1521" si="111">IF(C1458&lt;=0,0,C1458)</f>
        <v>56.568279854676305</v>
      </c>
      <c r="E1458" s="108">
        <f>_xlfn.NORM.INV(A1458,$B$104,$B$106)</f>
        <v>0.26471534356161464</v>
      </c>
      <c r="F1458" s="122" t="b">
        <f t="shared" si="110"/>
        <v>1</v>
      </c>
      <c r="G1458" s="101"/>
      <c r="I1458" s="101"/>
    </row>
    <row r="1459" spans="1:9" x14ac:dyDescent="0.55000000000000004">
      <c r="A1459" s="104">
        <v>0.48959648276550871</v>
      </c>
      <c r="B1459" s="118">
        <v>0.19739192931490487</v>
      </c>
      <c r="C1459" s="119">
        <v>34.803951338523525</v>
      </c>
      <c r="D1459" s="106">
        <f t="shared" si="111"/>
        <v>34.803951338523525</v>
      </c>
      <c r="E1459" s="108">
        <f>_xlfn.NORM.INV(A1459,$B$104,$B$106)</f>
        <v>0.19739192931490487</v>
      </c>
      <c r="F1459" s="122" t="b">
        <f t="shared" ref="F1459:F1522" si="112">E1459=B1459</f>
        <v>1</v>
      </c>
      <c r="G1459" s="101"/>
      <c r="I1459" s="101"/>
    </row>
    <row r="1460" spans="1:9" x14ac:dyDescent="0.55000000000000004">
      <c r="A1460" s="104">
        <v>0.70964963162519434</v>
      </c>
      <c r="B1460" s="118">
        <v>0.25523614502441366</v>
      </c>
      <c r="C1460" s="119">
        <v>53.503842417242566</v>
      </c>
      <c r="D1460" s="106">
        <f t="shared" si="111"/>
        <v>53.503842417242566</v>
      </c>
      <c r="E1460" s="108">
        <f>_xlfn.NORM.INV(A1460,$B$104,$B$106)</f>
        <v>0.25523614502441366</v>
      </c>
      <c r="F1460" s="122" t="b">
        <f t="shared" si="112"/>
        <v>1</v>
      </c>
      <c r="G1460" s="101"/>
      <c r="I1460" s="101"/>
    </row>
    <row r="1461" spans="1:9" x14ac:dyDescent="0.55000000000000004">
      <c r="A1461" s="104">
        <v>0.35699973541381236</v>
      </c>
      <c r="B1461" s="118">
        <v>0.16335099968216699</v>
      </c>
      <c r="C1461" s="119">
        <v>23.799191942228425</v>
      </c>
      <c r="D1461" s="106">
        <f t="shared" si="111"/>
        <v>23.799191942228425</v>
      </c>
      <c r="E1461" s="108">
        <f>_xlfn.NORM.INV(A1461,$B$104,$B$106)</f>
        <v>0.16335099968216699</v>
      </c>
      <c r="F1461" s="122" t="b">
        <f t="shared" si="112"/>
        <v>1</v>
      </c>
      <c r="G1461" s="101"/>
      <c r="I1461" s="101"/>
    </row>
    <row r="1462" spans="1:9" x14ac:dyDescent="0.55000000000000004">
      <c r="A1462" s="104">
        <v>0.94885272995234582</v>
      </c>
      <c r="B1462" s="118">
        <v>0.36338300529353251</v>
      </c>
      <c r="C1462" s="119">
        <v>88.465583755288336</v>
      </c>
      <c r="D1462" s="106">
        <f t="shared" si="111"/>
        <v>88.465583755288336</v>
      </c>
      <c r="E1462" s="108">
        <f>_xlfn.NORM.INV(A1462,$B$104,$B$106)</f>
        <v>0.36338300529353251</v>
      </c>
      <c r="F1462" s="122" t="b">
        <f t="shared" si="112"/>
        <v>1</v>
      </c>
      <c r="G1462" s="101"/>
      <c r="I1462" s="101"/>
    </row>
    <row r="1463" spans="1:9" x14ac:dyDescent="0.55000000000000004">
      <c r="A1463" s="104">
        <v>0.51020071139904311</v>
      </c>
      <c r="B1463" s="118">
        <v>0.20255721784368272</v>
      </c>
      <c r="C1463" s="119">
        <v>36.473786977118309</v>
      </c>
      <c r="D1463" s="106">
        <f t="shared" si="111"/>
        <v>36.473786977118309</v>
      </c>
      <c r="E1463" s="108">
        <f>_xlfn.NORM.INV(A1463,$B$104,$B$106)</f>
        <v>0.20255721784368272</v>
      </c>
      <c r="F1463" s="122" t="b">
        <f t="shared" si="112"/>
        <v>1</v>
      </c>
      <c r="G1463" s="101"/>
      <c r="I1463" s="101"/>
    </row>
    <row r="1464" spans="1:9" x14ac:dyDescent="0.55000000000000004">
      <c r="A1464" s="104">
        <v>1.1167688717057422E-2</v>
      </c>
      <c r="B1464" s="118">
        <v>0</v>
      </c>
      <c r="C1464" s="119">
        <v>-29.008956014979496</v>
      </c>
      <c r="D1464" s="106">
        <f t="shared" si="111"/>
        <v>0</v>
      </c>
      <c r="E1464" s="108">
        <f>_xlfn.NORM.INV(A1464,$B$104,$B$106)</f>
        <v>-2.8461559938555286E-2</v>
      </c>
      <c r="F1464" s="122" t="b">
        <f t="shared" si="112"/>
        <v>0</v>
      </c>
      <c r="G1464" s="101"/>
      <c r="I1464" s="101"/>
    </row>
    <row r="1465" spans="1:9" x14ac:dyDescent="0.55000000000000004">
      <c r="A1465" s="104">
        <v>0.95751760467733671</v>
      </c>
      <c r="B1465" s="118">
        <v>0.37225784178064503</v>
      </c>
      <c r="C1465" s="119">
        <v>91.334642893091896</v>
      </c>
      <c r="D1465" s="106">
        <f t="shared" si="111"/>
        <v>91.334642893091896</v>
      </c>
      <c r="E1465" s="108">
        <f>_xlfn.NORM.INV(A1465,$B$104,$B$106)</f>
        <v>0.37225784178064503</v>
      </c>
      <c r="F1465" s="122" t="b">
        <f t="shared" si="112"/>
        <v>1</v>
      </c>
      <c r="G1465" s="101"/>
      <c r="I1465" s="101"/>
    </row>
    <row r="1466" spans="1:9" x14ac:dyDescent="0.55000000000000004">
      <c r="A1466" s="104">
        <v>0.77773288831266996</v>
      </c>
      <c r="B1466" s="118">
        <v>0.27645589461486292</v>
      </c>
      <c r="C1466" s="119">
        <v>60.363767842661808</v>
      </c>
      <c r="D1466" s="106">
        <f t="shared" si="111"/>
        <v>60.363767842661808</v>
      </c>
      <c r="E1466" s="108">
        <f>_xlfn.NORM.INV(A1466,$B$104,$B$106)</f>
        <v>0.27645589461486292</v>
      </c>
      <c r="F1466" s="122" t="b">
        <f t="shared" si="112"/>
        <v>1</v>
      </c>
      <c r="G1466" s="101"/>
      <c r="I1466" s="101"/>
    </row>
    <row r="1467" spans="1:9" x14ac:dyDescent="0.55000000000000004">
      <c r="A1467" s="104">
        <v>0.26027462826337067</v>
      </c>
      <c r="B1467" s="118">
        <v>0.13575010279335831</v>
      </c>
      <c r="C1467" s="119">
        <v>14.876367781422454</v>
      </c>
      <c r="D1467" s="106">
        <f t="shared" si="111"/>
        <v>14.876367781422454</v>
      </c>
      <c r="E1467" s="108">
        <f>_xlfn.NORM.INV(A1467,$B$104,$B$106)</f>
        <v>0.13575010279335831</v>
      </c>
      <c r="F1467" s="122" t="b">
        <f t="shared" si="112"/>
        <v>1</v>
      </c>
      <c r="G1467" s="101"/>
      <c r="I1467" s="101"/>
    </row>
    <row r="1468" spans="1:9" x14ac:dyDescent="0.55000000000000004">
      <c r="A1468" s="104">
        <v>0.19706207209014504</v>
      </c>
      <c r="B1468" s="118">
        <v>0.11478379276685935</v>
      </c>
      <c r="C1468" s="119">
        <v>8.098374355301285</v>
      </c>
      <c r="D1468" s="106">
        <f t="shared" si="111"/>
        <v>8.098374355301285</v>
      </c>
      <c r="E1468" s="108">
        <f>_xlfn.NORM.INV(A1468,$B$104,$B$106)</f>
        <v>0.11478379276685935</v>
      </c>
      <c r="F1468" s="122" t="b">
        <f t="shared" si="112"/>
        <v>1</v>
      </c>
      <c r="G1468" s="101"/>
      <c r="I1468" s="101"/>
    </row>
    <row r="1469" spans="1:9" x14ac:dyDescent="0.55000000000000004">
      <c r="A1469" s="104">
        <v>0.42357822301854831</v>
      </c>
      <c r="B1469" s="118">
        <v>0.180725214856407</v>
      </c>
      <c r="C1469" s="119">
        <v>29.415932135718631</v>
      </c>
      <c r="D1469" s="106">
        <f t="shared" si="111"/>
        <v>29.415932135718631</v>
      </c>
      <c r="E1469" s="108">
        <f>_xlfn.NORM.INV(A1469,$B$104,$B$106)</f>
        <v>0.180725214856407</v>
      </c>
      <c r="F1469" s="122" t="b">
        <f t="shared" si="112"/>
        <v>1</v>
      </c>
      <c r="G1469" s="101"/>
      <c r="I1469" s="101"/>
    </row>
    <row r="1470" spans="1:9" x14ac:dyDescent="0.55000000000000004">
      <c r="A1470" s="104">
        <v>0.80694728026791651</v>
      </c>
      <c r="B1470" s="118">
        <v>0.28667017625653302</v>
      </c>
      <c r="C1470" s="119">
        <v>63.665843111618926</v>
      </c>
      <c r="D1470" s="106">
        <f t="shared" si="111"/>
        <v>63.665843111618926</v>
      </c>
      <c r="E1470" s="108">
        <f>_xlfn.NORM.INV(A1470,$B$104,$B$106)</f>
        <v>0.28667017625653302</v>
      </c>
      <c r="F1470" s="122" t="b">
        <f t="shared" si="112"/>
        <v>1</v>
      </c>
      <c r="G1470" s="101"/>
      <c r="I1470" s="101"/>
    </row>
    <row r="1471" spans="1:9" x14ac:dyDescent="0.55000000000000004">
      <c r="A1471" s="104">
        <v>0.70589732210649758</v>
      </c>
      <c r="B1471" s="118">
        <v>0.2541438530184823</v>
      </c>
      <c r="C1471" s="119">
        <v>53.150726011625643</v>
      </c>
      <c r="D1471" s="106">
        <f t="shared" si="111"/>
        <v>53.150726011625643</v>
      </c>
      <c r="E1471" s="108">
        <f>_xlfn.NORM.INV(A1471,$B$104,$B$106)</f>
        <v>0.2541438530184823</v>
      </c>
      <c r="F1471" s="122" t="b">
        <f t="shared" si="112"/>
        <v>1</v>
      </c>
      <c r="G1471" s="101"/>
      <c r="I1471" s="101"/>
    </row>
    <row r="1472" spans="1:9" x14ac:dyDescent="0.55000000000000004">
      <c r="A1472" s="104">
        <v>0.94294359355292123</v>
      </c>
      <c r="B1472" s="118">
        <v>0.35799740347275361</v>
      </c>
      <c r="C1472" s="119">
        <v>86.724525186049917</v>
      </c>
      <c r="D1472" s="106">
        <f t="shared" si="111"/>
        <v>86.724525186049917</v>
      </c>
      <c r="E1472" s="108">
        <f>_xlfn.NORM.INV(A1472,$B$104,$B$106)</f>
        <v>0.35799740347275361</v>
      </c>
      <c r="F1472" s="122" t="b">
        <f t="shared" si="112"/>
        <v>1</v>
      </c>
      <c r="G1472" s="101"/>
      <c r="I1472" s="101"/>
    </row>
    <row r="1473" spans="1:9" x14ac:dyDescent="0.55000000000000004">
      <c r="A1473" s="104">
        <v>0.45961739414062086</v>
      </c>
      <c r="B1473" s="118">
        <v>0.18986023328569177</v>
      </c>
      <c r="C1473" s="119">
        <v>32.36910295036995</v>
      </c>
      <c r="D1473" s="106">
        <f t="shared" si="111"/>
        <v>32.36910295036995</v>
      </c>
      <c r="E1473" s="108">
        <f>_xlfn.NORM.INV(A1473,$B$104,$B$106)</f>
        <v>0.18986023328569177</v>
      </c>
      <c r="F1473" s="122" t="b">
        <f t="shared" si="112"/>
        <v>1</v>
      </c>
      <c r="G1473" s="101"/>
      <c r="I1473" s="101"/>
    </row>
    <row r="1474" spans="1:9" x14ac:dyDescent="0.55000000000000004">
      <c r="A1474" s="104">
        <v>0.70063647359979608</v>
      </c>
      <c r="B1474" s="118">
        <v>0.25262319569680275</v>
      </c>
      <c r="C1474" s="119">
        <v>52.65912757028331</v>
      </c>
      <c r="D1474" s="106">
        <f t="shared" si="111"/>
        <v>52.65912757028331</v>
      </c>
      <c r="E1474" s="108">
        <f>_xlfn.NORM.INV(A1474,$B$104,$B$106)</f>
        <v>0.25262319569680275</v>
      </c>
      <c r="F1474" s="122" t="b">
        <f t="shared" si="112"/>
        <v>1</v>
      </c>
      <c r="G1474" s="101"/>
      <c r="I1474" s="101"/>
    </row>
    <row r="1475" spans="1:9" x14ac:dyDescent="0.55000000000000004">
      <c r="A1475" s="104">
        <v>0.90663499044059481</v>
      </c>
      <c r="B1475" s="118">
        <v>0.33203145517270383</v>
      </c>
      <c r="C1475" s="119">
        <v>78.330247573141392</v>
      </c>
      <c r="D1475" s="106">
        <f t="shared" si="111"/>
        <v>78.330247573141392</v>
      </c>
      <c r="E1475" s="108">
        <f>_xlfn.NORM.INV(A1475,$B$104,$B$106)</f>
        <v>0.33203145517270383</v>
      </c>
      <c r="F1475" s="122" t="b">
        <f t="shared" si="112"/>
        <v>1</v>
      </c>
      <c r="G1475" s="101"/>
      <c r="I1475" s="101"/>
    </row>
    <row r="1476" spans="1:9" x14ac:dyDescent="0.55000000000000004">
      <c r="A1476" s="104">
        <v>0.71301346256774001</v>
      </c>
      <c r="B1476" s="118">
        <v>0.25622098151652373</v>
      </c>
      <c r="C1476" s="119">
        <v>53.822220580156753</v>
      </c>
      <c r="D1476" s="106">
        <f t="shared" si="111"/>
        <v>53.822220580156753</v>
      </c>
      <c r="E1476" s="108">
        <f>_xlfn.NORM.INV(A1476,$B$104,$B$106)</f>
        <v>0.25622098151652373</v>
      </c>
      <c r="F1476" s="122" t="b">
        <f t="shared" si="112"/>
        <v>1</v>
      </c>
      <c r="G1476" s="101"/>
      <c r="I1476" s="101"/>
    </row>
    <row r="1477" spans="1:9" x14ac:dyDescent="0.55000000000000004">
      <c r="A1477" s="104">
        <v>0.5221376643189346</v>
      </c>
      <c r="B1477" s="118">
        <v>0.20555194043414843</v>
      </c>
      <c r="C1477" s="119">
        <v>37.441921570452983</v>
      </c>
      <c r="D1477" s="106">
        <f t="shared" si="111"/>
        <v>37.441921570452983</v>
      </c>
      <c r="E1477" s="108">
        <f>_xlfn.NORM.INV(A1477,$B$104,$B$106)</f>
        <v>0.20555194043414843</v>
      </c>
      <c r="F1477" s="122" t="b">
        <f t="shared" si="112"/>
        <v>1</v>
      </c>
      <c r="G1477" s="101"/>
      <c r="I1477" s="101"/>
    </row>
    <row r="1478" spans="1:9" x14ac:dyDescent="0.55000000000000004">
      <c r="A1478" s="104">
        <v>0.86497711871574079</v>
      </c>
      <c r="B1478" s="118">
        <v>0.31029571761631447</v>
      </c>
      <c r="C1478" s="119">
        <v>71.303513441913694</v>
      </c>
      <c r="D1478" s="106">
        <f t="shared" si="111"/>
        <v>71.303513441913694</v>
      </c>
      <c r="E1478" s="108">
        <f>_xlfn.NORM.INV(A1478,$B$104,$B$106)</f>
        <v>0.31029571761631447</v>
      </c>
      <c r="F1478" s="122" t="b">
        <f t="shared" si="112"/>
        <v>1</v>
      </c>
      <c r="G1478" s="101"/>
      <c r="I1478" s="101"/>
    </row>
    <row r="1479" spans="1:9" x14ac:dyDescent="0.55000000000000004">
      <c r="A1479" s="104">
        <v>0.74137171576479288</v>
      </c>
      <c r="B1479" s="118">
        <v>0.26475801049916908</v>
      </c>
      <c r="C1479" s="119">
        <v>56.582073231855759</v>
      </c>
      <c r="D1479" s="106">
        <f t="shared" si="111"/>
        <v>56.582073231855759</v>
      </c>
      <c r="E1479" s="108">
        <f>_xlfn.NORM.INV(A1479,$B$104,$B$106)</f>
        <v>0.26475801049916908</v>
      </c>
      <c r="F1479" s="122" t="b">
        <f t="shared" si="112"/>
        <v>1</v>
      </c>
      <c r="G1479" s="101"/>
      <c r="I1479" s="101"/>
    </row>
    <row r="1480" spans="1:9" x14ac:dyDescent="0.55000000000000004">
      <c r="A1480" s="104">
        <v>1.2618941037732201E-2</v>
      </c>
      <c r="B1480" s="118">
        <v>0</v>
      </c>
      <c r="C1480" s="119">
        <v>-29.008956014979496</v>
      </c>
      <c r="D1480" s="106">
        <f t="shared" si="111"/>
        <v>0</v>
      </c>
      <c r="E1480" s="108">
        <f>_xlfn.NORM.INV(A1480,$B$104,$B$106)</f>
        <v>-2.3774203951773959E-2</v>
      </c>
      <c r="F1480" s="122" t="b">
        <f t="shared" si="112"/>
        <v>0</v>
      </c>
      <c r="G1480" s="101"/>
      <c r="I1480" s="101"/>
    </row>
    <row r="1481" spans="1:9" x14ac:dyDescent="0.55000000000000004">
      <c r="A1481" s="104">
        <v>0.78055973615153229</v>
      </c>
      <c r="B1481" s="118">
        <v>0.27740849992649125</v>
      </c>
      <c r="C1481" s="119">
        <v>60.671726302292711</v>
      </c>
      <c r="D1481" s="106">
        <f t="shared" si="111"/>
        <v>60.671726302292711</v>
      </c>
      <c r="E1481" s="108">
        <f>_xlfn.NORM.INV(A1481,$B$104,$B$106)</f>
        <v>0.27740849992649125</v>
      </c>
      <c r="F1481" s="122" t="b">
        <f t="shared" si="112"/>
        <v>1</v>
      </c>
      <c r="G1481" s="101"/>
      <c r="I1481" s="101"/>
    </row>
    <row r="1482" spans="1:9" x14ac:dyDescent="0.55000000000000004">
      <c r="A1482" s="104">
        <v>0.22790962819442218</v>
      </c>
      <c r="B1482" s="118">
        <v>0.12542513362906821</v>
      </c>
      <c r="C1482" s="119">
        <v>11.538509425230435</v>
      </c>
      <c r="D1482" s="106">
        <f t="shared" si="111"/>
        <v>11.538509425230435</v>
      </c>
      <c r="E1482" s="108">
        <f>_xlfn.NORM.INV(A1482,$B$104,$B$106)</f>
        <v>0.12542513362906821</v>
      </c>
      <c r="F1482" s="122" t="b">
        <f t="shared" si="112"/>
        <v>1</v>
      </c>
      <c r="G1482" s="101"/>
      <c r="I1482" s="101"/>
    </row>
    <row r="1483" spans="1:9" x14ac:dyDescent="0.55000000000000004">
      <c r="A1483" s="104">
        <v>0.2686159344397101</v>
      </c>
      <c r="B1483" s="118">
        <v>0.13829956687590336</v>
      </c>
      <c r="C1483" s="119">
        <v>15.700559104062542</v>
      </c>
      <c r="D1483" s="106">
        <f t="shared" si="111"/>
        <v>15.700559104062542</v>
      </c>
      <c r="E1483" s="108">
        <f>_xlfn.NORM.INV(A1483,$B$104,$B$106)</f>
        <v>0.13829956687590336</v>
      </c>
      <c r="F1483" s="122" t="b">
        <f t="shared" si="112"/>
        <v>1</v>
      </c>
      <c r="G1483" s="101"/>
      <c r="I1483" s="101"/>
    </row>
    <row r="1484" spans="1:9" x14ac:dyDescent="0.55000000000000004">
      <c r="A1484" s="104">
        <v>0.81796223962378134</v>
      </c>
      <c r="B1484" s="118">
        <v>0.29076266282026303</v>
      </c>
      <c r="C1484" s="119">
        <v>64.988863089401988</v>
      </c>
      <c r="D1484" s="106">
        <f t="shared" si="111"/>
        <v>64.988863089401988</v>
      </c>
      <c r="E1484" s="108">
        <f>_xlfn.NORM.INV(A1484,$B$104,$B$106)</f>
        <v>0.29076266282026303</v>
      </c>
      <c r="F1484" s="122" t="b">
        <f t="shared" si="112"/>
        <v>1</v>
      </c>
      <c r="G1484" s="101"/>
      <c r="I1484" s="101"/>
    </row>
    <row r="1485" spans="1:9" x14ac:dyDescent="0.55000000000000004">
      <c r="A1485" s="104">
        <v>0.93308530226238395</v>
      </c>
      <c r="B1485" s="118">
        <v>0.34991705403315571</v>
      </c>
      <c r="C1485" s="119">
        <v>84.112307999852845</v>
      </c>
      <c r="D1485" s="106">
        <f t="shared" si="111"/>
        <v>84.112307999852845</v>
      </c>
      <c r="E1485" s="108">
        <f>_xlfn.NORM.INV(A1485,$B$104,$B$106)</f>
        <v>0.34991705403315571</v>
      </c>
      <c r="F1485" s="122" t="b">
        <f t="shared" si="112"/>
        <v>1</v>
      </c>
      <c r="G1485" s="101"/>
      <c r="I1485" s="101"/>
    </row>
    <row r="1486" spans="1:9" x14ac:dyDescent="0.55000000000000004">
      <c r="A1486" s="104">
        <v>0.87575980704104628</v>
      </c>
      <c r="B1486" s="118">
        <v>0.31540482550563687</v>
      </c>
      <c r="C1486" s="119">
        <v>72.95518699073574</v>
      </c>
      <c r="D1486" s="106">
        <f t="shared" si="111"/>
        <v>72.95518699073574</v>
      </c>
      <c r="E1486" s="108">
        <f>_xlfn.NORM.INV(A1486,$B$104,$B$106)</f>
        <v>0.31540482550563687</v>
      </c>
      <c r="F1486" s="122" t="b">
        <f t="shared" si="112"/>
        <v>1</v>
      </c>
      <c r="G1486" s="101"/>
      <c r="I1486" s="101"/>
    </row>
    <row r="1487" spans="1:9" x14ac:dyDescent="0.55000000000000004">
      <c r="A1487" s="104">
        <v>0.32450614637896646</v>
      </c>
      <c r="B1487" s="118">
        <v>0.15448652408056915</v>
      </c>
      <c r="C1487" s="119">
        <v>20.9334822738269</v>
      </c>
      <c r="D1487" s="106">
        <f t="shared" si="111"/>
        <v>20.9334822738269</v>
      </c>
      <c r="E1487" s="108">
        <f>_xlfn.NORM.INV(A1487,$B$104,$B$106)</f>
        <v>0.15448652408056915</v>
      </c>
      <c r="F1487" s="122" t="b">
        <f t="shared" si="112"/>
        <v>1</v>
      </c>
      <c r="G1487" s="101"/>
      <c r="I1487" s="101"/>
    </row>
    <row r="1488" spans="1:9" x14ac:dyDescent="0.55000000000000004">
      <c r="A1488" s="104">
        <v>0.80754194820780878</v>
      </c>
      <c r="B1488" s="118">
        <v>0.28688739057674162</v>
      </c>
      <c r="C1488" s="119">
        <v>63.736064205963721</v>
      </c>
      <c r="D1488" s="106">
        <f t="shared" si="111"/>
        <v>63.736064205963721</v>
      </c>
      <c r="E1488" s="108">
        <f>_xlfn.NORM.INV(A1488,$B$104,$B$106)</f>
        <v>0.28688739057674162</v>
      </c>
      <c r="F1488" s="122" t="b">
        <f t="shared" si="112"/>
        <v>1</v>
      </c>
      <c r="G1488" s="101"/>
      <c r="I1488" s="101"/>
    </row>
    <row r="1489" spans="1:9" x14ac:dyDescent="0.55000000000000004">
      <c r="A1489" s="104">
        <v>0.95939029827909994</v>
      </c>
      <c r="B1489" s="118">
        <v>0.37436542155799385</v>
      </c>
      <c r="C1489" s="119">
        <v>92.015981758053897</v>
      </c>
      <c r="D1489" s="106">
        <f t="shared" si="111"/>
        <v>92.015981758053897</v>
      </c>
      <c r="E1489" s="108">
        <f>_xlfn.NORM.INV(A1489,$B$104,$B$106)</f>
        <v>0.37436542155799385</v>
      </c>
      <c r="F1489" s="122" t="b">
        <f t="shared" si="112"/>
        <v>1</v>
      </c>
      <c r="G1489" s="101"/>
      <c r="I1489" s="101"/>
    </row>
    <row r="1490" spans="1:9" x14ac:dyDescent="0.55000000000000004">
      <c r="A1490" s="104">
        <v>0.2472265405627595</v>
      </c>
      <c r="B1490" s="118">
        <v>0.1316756645045451</v>
      </c>
      <c r="C1490" s="119">
        <v>13.559182454018236</v>
      </c>
      <c r="D1490" s="106">
        <f t="shared" si="111"/>
        <v>13.559182454018236</v>
      </c>
      <c r="E1490" s="108">
        <f>_xlfn.NORM.INV(A1490,$B$104,$B$106)</f>
        <v>0.1316756645045451</v>
      </c>
      <c r="F1490" s="122" t="b">
        <f t="shared" si="112"/>
        <v>1</v>
      </c>
      <c r="G1490" s="101"/>
      <c r="I1490" s="101"/>
    </row>
    <row r="1491" spans="1:9" x14ac:dyDescent="0.55000000000000004">
      <c r="A1491" s="104">
        <v>0.94393764697122373</v>
      </c>
      <c r="B1491" s="118">
        <v>0.35887151984027948</v>
      </c>
      <c r="C1491" s="119">
        <v>87.007109722158901</v>
      </c>
      <c r="D1491" s="106">
        <f t="shared" si="111"/>
        <v>87.007109722158901</v>
      </c>
      <c r="E1491" s="108">
        <f>_xlfn.NORM.INV(A1491,$B$104,$B$106)</f>
        <v>0.35887151984027948</v>
      </c>
      <c r="F1491" s="122" t="b">
        <f t="shared" si="112"/>
        <v>1</v>
      </c>
      <c r="G1491" s="101"/>
      <c r="I1491" s="101"/>
    </row>
    <row r="1492" spans="1:9" x14ac:dyDescent="0.55000000000000004">
      <c r="A1492" s="104">
        <v>0.48505384288248943</v>
      </c>
      <c r="B1492" s="118">
        <v>0.19625267715670194</v>
      </c>
      <c r="C1492" s="119">
        <v>34.435653644306747</v>
      </c>
      <c r="D1492" s="106">
        <f t="shared" si="111"/>
        <v>34.435653644306747</v>
      </c>
      <c r="E1492" s="108">
        <f>_xlfn.NORM.INV(A1492,$B$104,$B$106)</f>
        <v>0.19625267715670194</v>
      </c>
      <c r="F1492" s="122" t="b">
        <f t="shared" si="112"/>
        <v>1</v>
      </c>
      <c r="G1492" s="101"/>
      <c r="I1492" s="101"/>
    </row>
    <row r="1493" spans="1:9" x14ac:dyDescent="0.55000000000000004">
      <c r="A1493" s="104">
        <v>0.14778721821659169</v>
      </c>
      <c r="B1493" s="118">
        <v>9.5402903176430395E-2</v>
      </c>
      <c r="C1493" s="119">
        <v>1.8329160047245971</v>
      </c>
      <c r="D1493" s="106">
        <f t="shared" si="111"/>
        <v>1.8329160047245971</v>
      </c>
      <c r="E1493" s="108">
        <f>_xlfn.NORM.INV(A1493,$B$104,$B$106)</f>
        <v>9.5402903176430395E-2</v>
      </c>
      <c r="F1493" s="122" t="b">
        <f t="shared" si="112"/>
        <v>1</v>
      </c>
      <c r="G1493" s="101"/>
      <c r="I1493" s="101"/>
    </row>
    <row r="1494" spans="1:9" x14ac:dyDescent="0.55000000000000004">
      <c r="A1494" s="104">
        <v>0.7291470481919734</v>
      </c>
      <c r="B1494" s="118">
        <v>0.26102353687093877</v>
      </c>
      <c r="C1494" s="119">
        <v>55.37479175647087</v>
      </c>
      <c r="D1494" s="106">
        <f t="shared" si="111"/>
        <v>55.37479175647087</v>
      </c>
      <c r="E1494" s="108">
        <f>_xlfn.NORM.INV(A1494,$B$104,$B$106)</f>
        <v>0.26102353687093877</v>
      </c>
      <c r="F1494" s="122" t="b">
        <f t="shared" si="112"/>
        <v>1</v>
      </c>
      <c r="G1494" s="101"/>
      <c r="I1494" s="101"/>
    </row>
    <row r="1495" spans="1:9" x14ac:dyDescent="0.55000000000000004">
      <c r="A1495" s="104">
        <v>0.96175536882248069</v>
      </c>
      <c r="B1495" s="118">
        <v>0.37714297662738239</v>
      </c>
      <c r="C1495" s="119">
        <v>92.913910386277479</v>
      </c>
      <c r="D1495" s="106">
        <f t="shared" si="111"/>
        <v>92.913910386277479</v>
      </c>
      <c r="E1495" s="108">
        <f>_xlfn.NORM.INV(A1495,$B$104,$B$106)</f>
        <v>0.37714297662738239</v>
      </c>
      <c r="F1495" s="122" t="b">
        <f t="shared" si="112"/>
        <v>1</v>
      </c>
      <c r="G1495" s="101"/>
      <c r="I1495" s="101"/>
    </row>
    <row r="1496" spans="1:9" x14ac:dyDescent="0.55000000000000004">
      <c r="A1496" s="104">
        <v>0.69933660630732342</v>
      </c>
      <c r="B1496" s="118">
        <v>0.2522493476408772</v>
      </c>
      <c r="C1496" s="119">
        <v>52.538269886588409</v>
      </c>
      <c r="D1496" s="106">
        <f t="shared" si="111"/>
        <v>52.538269886588409</v>
      </c>
      <c r="E1496" s="108">
        <f>_xlfn.NORM.INV(A1496,$B$104,$B$106)</f>
        <v>0.2522493476408772</v>
      </c>
      <c r="F1496" s="122" t="b">
        <f t="shared" si="112"/>
        <v>1</v>
      </c>
      <c r="G1496" s="101"/>
      <c r="I1496" s="101"/>
    </row>
    <row r="1497" spans="1:9" x14ac:dyDescent="0.55000000000000004">
      <c r="A1497" s="104">
        <v>0.92063831233186977</v>
      </c>
      <c r="B1497" s="118">
        <v>0.34093781706019999</v>
      </c>
      <c r="C1497" s="119">
        <v>81.209498249479211</v>
      </c>
      <c r="D1497" s="106">
        <f t="shared" si="111"/>
        <v>81.209498249479211</v>
      </c>
      <c r="E1497" s="108">
        <f>_xlfn.NORM.INV(A1497,$B$104,$B$106)</f>
        <v>0.34093781706019999</v>
      </c>
      <c r="F1497" s="122" t="b">
        <f t="shared" si="112"/>
        <v>1</v>
      </c>
      <c r="G1497" s="101"/>
      <c r="I1497" s="101"/>
    </row>
    <row r="1498" spans="1:9" x14ac:dyDescent="0.55000000000000004">
      <c r="A1498" s="104">
        <v>0.66791390452830257</v>
      </c>
      <c r="B1498" s="118">
        <v>0.24341600919088824</v>
      </c>
      <c r="C1498" s="119">
        <v>49.682626243569828</v>
      </c>
      <c r="D1498" s="106">
        <f t="shared" si="111"/>
        <v>49.682626243569828</v>
      </c>
      <c r="E1498" s="108">
        <f>_xlfn.NORM.INV(A1498,$B$104,$B$106)</f>
        <v>0.24341600919088824</v>
      </c>
      <c r="F1498" s="122" t="b">
        <f t="shared" si="112"/>
        <v>1</v>
      </c>
      <c r="G1498" s="101"/>
      <c r="I1498" s="101"/>
    </row>
    <row r="1499" spans="1:9" x14ac:dyDescent="0.55000000000000004">
      <c r="A1499" s="104">
        <v>4.1795202147679178E-2</v>
      </c>
      <c r="B1499" s="118">
        <v>2.6977679693594658E-2</v>
      </c>
      <c r="C1499" s="119">
        <v>-20.287605649365307</v>
      </c>
      <c r="D1499" s="106">
        <f t="shared" si="111"/>
        <v>0</v>
      </c>
      <c r="E1499" s="108">
        <f>_xlfn.NORM.INV(A1499,$B$104,$B$106)</f>
        <v>2.6977679693594658E-2</v>
      </c>
      <c r="F1499" s="122" t="b">
        <f t="shared" si="112"/>
        <v>1</v>
      </c>
      <c r="G1499" s="101"/>
      <c r="I1499" s="101"/>
    </row>
    <row r="1500" spans="1:9" x14ac:dyDescent="0.55000000000000004">
      <c r="A1500" s="104">
        <v>0.50948628582333177</v>
      </c>
      <c r="B1500" s="118">
        <v>0.20237808335305763</v>
      </c>
      <c r="C1500" s="119">
        <v>36.415876338655302</v>
      </c>
      <c r="D1500" s="106">
        <f t="shared" si="111"/>
        <v>36.415876338655302</v>
      </c>
      <c r="E1500" s="108">
        <f>_xlfn.NORM.INV(A1500,$B$104,$B$106)</f>
        <v>0.20237808335305763</v>
      </c>
      <c r="F1500" s="122" t="b">
        <f t="shared" si="112"/>
        <v>1</v>
      </c>
      <c r="G1500" s="101"/>
      <c r="I1500" s="101"/>
    </row>
    <row r="1501" spans="1:9" x14ac:dyDescent="0.55000000000000004">
      <c r="A1501" s="104">
        <v>0.98198548034756306</v>
      </c>
      <c r="B1501" s="118">
        <v>0.40965995483556694</v>
      </c>
      <c r="C1501" s="119">
        <v>103.42600642291153</v>
      </c>
      <c r="D1501" s="106">
        <f t="shared" si="111"/>
        <v>103.42600642291153</v>
      </c>
      <c r="E1501" s="108">
        <f>_xlfn.NORM.INV(A1501,$B$104,$B$106)</f>
        <v>0.40965995483556694</v>
      </c>
      <c r="F1501" s="122" t="b">
        <f t="shared" si="112"/>
        <v>1</v>
      </c>
      <c r="G1501" s="101"/>
      <c r="I1501" s="101"/>
    </row>
    <row r="1502" spans="1:9" x14ac:dyDescent="0.55000000000000004">
      <c r="A1502" s="104">
        <v>2.0675857054654911E-2</v>
      </c>
      <c r="B1502" s="118">
        <v>0</v>
      </c>
      <c r="C1502" s="119">
        <v>-29.008956014979496</v>
      </c>
      <c r="D1502" s="106">
        <f t="shared" si="111"/>
        <v>0</v>
      </c>
      <c r="E1502" s="108">
        <f>_xlfn.NORM.INV(A1502,$B$104,$B$106)</f>
        <v>-3.998606069293309E-3</v>
      </c>
      <c r="F1502" s="122" t="b">
        <f t="shared" si="112"/>
        <v>0</v>
      </c>
      <c r="G1502" s="101"/>
      <c r="I1502" s="101"/>
    </row>
    <row r="1503" spans="1:9" x14ac:dyDescent="0.55000000000000004">
      <c r="A1503" s="104">
        <v>0.13586433992485369</v>
      </c>
      <c r="B1503" s="118">
        <v>9.0090969858230729E-2</v>
      </c>
      <c r="C1503" s="119">
        <v>0.11567300558710954</v>
      </c>
      <c r="D1503" s="106">
        <f t="shared" si="111"/>
        <v>0.11567300558710954</v>
      </c>
      <c r="E1503" s="108">
        <f>_xlfn.NORM.INV(A1503,$B$104,$B$106)</f>
        <v>9.0090969858230729E-2</v>
      </c>
      <c r="F1503" s="122" t="b">
        <f t="shared" si="112"/>
        <v>1</v>
      </c>
      <c r="G1503" s="101"/>
      <c r="I1503" s="101"/>
    </row>
    <row r="1504" spans="1:9" x14ac:dyDescent="0.55000000000000004">
      <c r="A1504" s="104">
        <v>0.10904591184476153</v>
      </c>
      <c r="B1504" s="118">
        <v>7.6838202643748285E-2</v>
      </c>
      <c r="C1504" s="119">
        <v>-4.1686845634913343</v>
      </c>
      <c r="D1504" s="106">
        <f t="shared" si="111"/>
        <v>0</v>
      </c>
      <c r="E1504" s="108">
        <f>_xlfn.NORM.INV(A1504,$B$104,$B$106)</f>
        <v>7.6838202643748285E-2</v>
      </c>
      <c r="F1504" s="122" t="b">
        <f t="shared" si="112"/>
        <v>1</v>
      </c>
      <c r="G1504" s="101"/>
      <c r="I1504" s="101"/>
    </row>
    <row r="1505" spans="1:9" x14ac:dyDescent="0.55000000000000004">
      <c r="A1505" s="104">
        <v>5.3329946091093539E-2</v>
      </c>
      <c r="B1505" s="118">
        <v>3.8661040458784407E-2</v>
      </c>
      <c r="C1505" s="119">
        <v>-16.51060615058028</v>
      </c>
      <c r="D1505" s="106">
        <f t="shared" si="111"/>
        <v>0</v>
      </c>
      <c r="E1505" s="108">
        <f>_xlfn.NORM.INV(A1505,$B$104,$B$106)</f>
        <v>3.8661040458784407E-2</v>
      </c>
      <c r="F1505" s="122" t="b">
        <f t="shared" si="112"/>
        <v>1</v>
      </c>
      <c r="G1505" s="101"/>
      <c r="I1505" s="101"/>
    </row>
    <row r="1506" spans="1:9" x14ac:dyDescent="0.55000000000000004">
      <c r="A1506" s="104">
        <v>0.15313058370486987</v>
      </c>
      <c r="B1506" s="118">
        <v>9.7690127008376038E-2</v>
      </c>
      <c r="C1506" s="119">
        <v>2.5723302401051398</v>
      </c>
      <c r="D1506" s="106">
        <f t="shared" si="111"/>
        <v>2.5723302401051398</v>
      </c>
      <c r="E1506" s="108">
        <f>_xlfn.NORM.INV(A1506,$B$104,$B$106)</f>
        <v>9.7690127008376038E-2</v>
      </c>
      <c r="F1506" s="122" t="b">
        <f t="shared" si="112"/>
        <v>1</v>
      </c>
      <c r="G1506" s="101"/>
      <c r="I1506" s="101"/>
    </row>
    <row r="1507" spans="1:9" x14ac:dyDescent="0.55000000000000004">
      <c r="A1507" s="104">
        <v>0.95791234752381627</v>
      </c>
      <c r="B1507" s="118">
        <v>0.37269574529933491</v>
      </c>
      <c r="C1507" s="119">
        <v>91.476208441211881</v>
      </c>
      <c r="D1507" s="106">
        <f t="shared" si="111"/>
        <v>91.476208441211881</v>
      </c>
      <c r="E1507" s="108">
        <f>_xlfn.NORM.INV(A1507,$B$104,$B$106)</f>
        <v>0.37269574529933491</v>
      </c>
      <c r="F1507" s="122" t="b">
        <f t="shared" si="112"/>
        <v>1</v>
      </c>
      <c r="G1507" s="101"/>
      <c r="I1507" s="101"/>
    </row>
    <row r="1508" spans="1:9" x14ac:dyDescent="0.55000000000000004">
      <c r="A1508" s="104">
        <v>4.169779107735383E-2</v>
      </c>
      <c r="B1508" s="118">
        <v>2.6868491371210057E-2</v>
      </c>
      <c r="C1508" s="119">
        <v>-20.322904074810538</v>
      </c>
      <c r="D1508" s="106">
        <f t="shared" si="111"/>
        <v>0</v>
      </c>
      <c r="E1508" s="108">
        <f>_xlfn.NORM.INV(A1508,$B$104,$B$106)</f>
        <v>2.6868491371210057E-2</v>
      </c>
      <c r="F1508" s="122" t="b">
        <f t="shared" si="112"/>
        <v>1</v>
      </c>
      <c r="G1508" s="101"/>
      <c r="I1508" s="101"/>
    </row>
    <row r="1509" spans="1:9" x14ac:dyDescent="0.55000000000000004">
      <c r="A1509" s="104">
        <v>3.0993587049487625E-2</v>
      </c>
      <c r="B1509" s="118">
        <v>1.3361252433869819E-2</v>
      </c>
      <c r="C1509" s="119">
        <v>-24.689527319751065</v>
      </c>
      <c r="D1509" s="106">
        <f t="shared" si="111"/>
        <v>0</v>
      </c>
      <c r="E1509" s="108">
        <f>_xlfn.NORM.INV(A1509,$B$104,$B$106)</f>
        <v>1.3361252433869819E-2</v>
      </c>
      <c r="F1509" s="122" t="b">
        <f t="shared" si="112"/>
        <v>1</v>
      </c>
      <c r="G1509" s="101"/>
      <c r="I1509" s="101"/>
    </row>
    <row r="1510" spans="1:9" x14ac:dyDescent="0.55000000000000004">
      <c r="A1510" s="104">
        <v>6.7969740594740924E-2</v>
      </c>
      <c r="B1510" s="118">
        <v>5.089161474246362E-2</v>
      </c>
      <c r="C1510" s="119">
        <v>-12.556703342327896</v>
      </c>
      <c r="D1510" s="106">
        <f t="shared" si="111"/>
        <v>0</v>
      </c>
      <c r="E1510" s="108">
        <f>_xlfn.NORM.INV(A1510,$B$104,$B$106)</f>
        <v>5.089161474246362E-2</v>
      </c>
      <c r="F1510" s="122" t="b">
        <f t="shared" si="112"/>
        <v>1</v>
      </c>
      <c r="G1510" s="101"/>
      <c r="I1510" s="101"/>
    </row>
    <row r="1511" spans="1:9" x14ac:dyDescent="0.55000000000000004">
      <c r="A1511" s="104">
        <v>0.43252985343051553</v>
      </c>
      <c r="B1511" s="118">
        <v>0.18300630309620314</v>
      </c>
      <c r="C1511" s="119">
        <v>30.153362855487615</v>
      </c>
      <c r="D1511" s="106">
        <f t="shared" si="111"/>
        <v>30.153362855487615</v>
      </c>
      <c r="E1511" s="108">
        <f>_xlfn.NORM.INV(A1511,$B$104,$B$106)</f>
        <v>0.18300630309620314</v>
      </c>
      <c r="F1511" s="122" t="b">
        <f t="shared" si="112"/>
        <v>1</v>
      </c>
      <c r="G1511" s="101"/>
      <c r="I1511" s="101"/>
    </row>
    <row r="1512" spans="1:9" x14ac:dyDescent="0.55000000000000004">
      <c r="A1512" s="104">
        <v>0.58536824126244469</v>
      </c>
      <c r="B1512" s="118">
        <v>0.22156462296317198</v>
      </c>
      <c r="C1512" s="119">
        <v>42.618505183836199</v>
      </c>
      <c r="D1512" s="106">
        <f t="shared" si="111"/>
        <v>42.618505183836199</v>
      </c>
      <c r="E1512" s="108">
        <f>_xlfn.NORM.INV(A1512,$B$104,$B$106)</f>
        <v>0.22156462296317198</v>
      </c>
      <c r="F1512" s="122" t="b">
        <f t="shared" si="112"/>
        <v>1</v>
      </c>
      <c r="G1512" s="101"/>
      <c r="I1512" s="101"/>
    </row>
    <row r="1513" spans="1:9" x14ac:dyDescent="0.55000000000000004">
      <c r="A1513" s="104">
        <v>4.4754474645829156E-2</v>
      </c>
      <c r="B1513" s="118">
        <v>3.0200629151786645E-2</v>
      </c>
      <c r="C1513" s="119">
        <v>-19.245689822844739</v>
      </c>
      <c r="D1513" s="106">
        <f t="shared" si="111"/>
        <v>0</v>
      </c>
      <c r="E1513" s="108">
        <f>_xlfn.NORM.INV(A1513,$B$104,$B$106)</f>
        <v>3.0200629151786645E-2</v>
      </c>
      <c r="F1513" s="122" t="b">
        <f t="shared" si="112"/>
        <v>1</v>
      </c>
      <c r="G1513" s="101"/>
      <c r="I1513" s="101"/>
    </row>
    <row r="1514" spans="1:9" x14ac:dyDescent="0.55000000000000004">
      <c r="A1514" s="104">
        <v>0.88103332843064197</v>
      </c>
      <c r="B1514" s="118">
        <v>0.31801681518592972</v>
      </c>
      <c r="C1514" s="119">
        <v>73.799591602693937</v>
      </c>
      <c r="D1514" s="106">
        <f t="shared" si="111"/>
        <v>73.799591602693937</v>
      </c>
      <c r="E1514" s="108">
        <f>_xlfn.NORM.INV(A1514,$B$104,$B$106)</f>
        <v>0.31801681518592972</v>
      </c>
      <c r="F1514" s="122" t="b">
        <f t="shared" si="112"/>
        <v>1</v>
      </c>
      <c r="G1514" s="101"/>
      <c r="I1514" s="101"/>
    </row>
    <row r="1515" spans="1:9" x14ac:dyDescent="0.55000000000000004">
      <c r="A1515" s="104">
        <v>0.41881328660992378</v>
      </c>
      <c r="B1515" s="118">
        <v>0.17950696892730877</v>
      </c>
      <c r="C1515" s="119">
        <v>29.022097317460656</v>
      </c>
      <c r="D1515" s="106">
        <f t="shared" si="111"/>
        <v>29.022097317460656</v>
      </c>
      <c r="E1515" s="108">
        <f>_xlfn.NORM.INV(A1515,$B$104,$B$106)</f>
        <v>0.17950696892730877</v>
      </c>
      <c r="F1515" s="122" t="b">
        <f t="shared" si="112"/>
        <v>1</v>
      </c>
      <c r="G1515" s="101"/>
      <c r="I1515" s="101"/>
    </row>
    <row r="1516" spans="1:9" x14ac:dyDescent="0.55000000000000004">
      <c r="A1516" s="104">
        <v>0.46841263679938705</v>
      </c>
      <c r="B1516" s="118">
        <v>0.19207393110921736</v>
      </c>
      <c r="C1516" s="119">
        <v>33.08474768119342</v>
      </c>
      <c r="D1516" s="106">
        <f t="shared" si="111"/>
        <v>33.08474768119342</v>
      </c>
      <c r="E1516" s="108">
        <f>_xlfn.NORM.INV(A1516,$B$104,$B$106)</f>
        <v>0.19207393110921736</v>
      </c>
      <c r="F1516" s="122" t="b">
        <f t="shared" si="112"/>
        <v>1</v>
      </c>
      <c r="G1516" s="101"/>
      <c r="I1516" s="101"/>
    </row>
    <row r="1517" spans="1:9" x14ac:dyDescent="0.55000000000000004">
      <c r="A1517" s="104">
        <v>0.23345058144521269</v>
      </c>
      <c r="B1517" s="118">
        <v>0.12724697035094479</v>
      </c>
      <c r="C1517" s="119">
        <v>12.127473210881735</v>
      </c>
      <c r="D1517" s="106">
        <f t="shared" si="111"/>
        <v>12.127473210881735</v>
      </c>
      <c r="E1517" s="108">
        <f>_xlfn.NORM.INV(A1517,$B$104,$B$106)</f>
        <v>0.12724697035094479</v>
      </c>
      <c r="F1517" s="122" t="b">
        <f t="shared" si="112"/>
        <v>1</v>
      </c>
      <c r="G1517" s="101"/>
      <c r="I1517" s="101"/>
    </row>
    <row r="1518" spans="1:9" x14ac:dyDescent="0.55000000000000004">
      <c r="A1518" s="104">
        <v>0.96473663036527491</v>
      </c>
      <c r="B1518" s="118">
        <v>0.38085127177133393</v>
      </c>
      <c r="C1518" s="119">
        <v>94.112728875370379</v>
      </c>
      <c r="D1518" s="106">
        <f t="shared" si="111"/>
        <v>94.112728875370379</v>
      </c>
      <c r="E1518" s="108">
        <f>_xlfn.NORM.INV(A1518,$B$104,$B$106)</f>
        <v>0.38085127177133393</v>
      </c>
      <c r="F1518" s="122" t="b">
        <f t="shared" si="112"/>
        <v>1</v>
      </c>
      <c r="G1518" s="101"/>
      <c r="I1518" s="101"/>
    </row>
    <row r="1519" spans="1:9" x14ac:dyDescent="0.55000000000000004">
      <c r="A1519" s="104">
        <v>0.28613805594262187</v>
      </c>
      <c r="B1519" s="118">
        <v>0.1435297468210075</v>
      </c>
      <c r="C1519" s="119">
        <v>17.39137285433819</v>
      </c>
      <c r="D1519" s="106">
        <f t="shared" si="111"/>
        <v>17.39137285433819</v>
      </c>
      <c r="E1519" s="108">
        <f>_xlfn.NORM.INV(A1519,$B$104,$B$106)</f>
        <v>0.1435297468210075</v>
      </c>
      <c r="F1519" s="122" t="b">
        <f t="shared" si="112"/>
        <v>1</v>
      </c>
      <c r="G1519" s="101"/>
      <c r="I1519" s="101"/>
    </row>
    <row r="1520" spans="1:9" x14ac:dyDescent="0.55000000000000004">
      <c r="A1520" s="104">
        <v>0.93997952639538962</v>
      </c>
      <c r="B1520" s="118">
        <v>0.35546017480540332</v>
      </c>
      <c r="C1520" s="119">
        <v>85.904289331188906</v>
      </c>
      <c r="D1520" s="106">
        <f t="shared" si="111"/>
        <v>85.904289331188906</v>
      </c>
      <c r="E1520" s="108">
        <f>_xlfn.NORM.INV(A1520,$B$104,$B$106)</f>
        <v>0.35546017480540332</v>
      </c>
      <c r="F1520" s="122" t="b">
        <f t="shared" si="112"/>
        <v>1</v>
      </c>
      <c r="G1520" s="101"/>
      <c r="I1520" s="101"/>
    </row>
    <row r="1521" spans="1:9" x14ac:dyDescent="0.55000000000000004">
      <c r="A1521" s="104">
        <v>3.5546689106282559E-2</v>
      </c>
      <c r="B1521" s="118">
        <v>1.9511946401948949E-2</v>
      </c>
      <c r="C1521" s="119">
        <v>-22.701129588866003</v>
      </c>
      <c r="D1521" s="106">
        <f t="shared" si="111"/>
        <v>0</v>
      </c>
      <c r="E1521" s="108">
        <f>_xlfn.NORM.INV(A1521,$B$104,$B$106)</f>
        <v>1.9511946401948949E-2</v>
      </c>
      <c r="F1521" s="122" t="b">
        <f t="shared" si="112"/>
        <v>1</v>
      </c>
      <c r="G1521" s="101"/>
      <c r="I1521" s="101"/>
    </row>
    <row r="1522" spans="1:9" x14ac:dyDescent="0.55000000000000004">
      <c r="A1522" s="104">
        <v>0.27282594484922973</v>
      </c>
      <c r="B1522" s="118">
        <v>0.13957115586385069</v>
      </c>
      <c r="C1522" s="119">
        <v>16.111638678395934</v>
      </c>
      <c r="D1522" s="106">
        <f t="shared" ref="D1522:D1585" si="113">IF(C1522&lt;=0,0,C1522)</f>
        <v>16.111638678395934</v>
      </c>
      <c r="E1522" s="108">
        <f>_xlfn.NORM.INV(A1522,$B$104,$B$106)</f>
        <v>0.13957115586385069</v>
      </c>
      <c r="F1522" s="122" t="b">
        <f t="shared" si="112"/>
        <v>1</v>
      </c>
      <c r="G1522" s="101"/>
      <c r="I1522" s="101"/>
    </row>
    <row r="1523" spans="1:9" x14ac:dyDescent="0.55000000000000004">
      <c r="A1523" s="104">
        <v>0.18493724621173879</v>
      </c>
      <c r="B1523" s="118">
        <v>0.11032915162094943</v>
      </c>
      <c r="C1523" s="119">
        <v>6.6582769626487259</v>
      </c>
      <c r="D1523" s="106">
        <f t="shared" si="113"/>
        <v>6.6582769626487259</v>
      </c>
      <c r="E1523" s="108">
        <f>_xlfn.NORM.INV(A1523,$B$104,$B$106)</f>
        <v>0.11032915162094943</v>
      </c>
      <c r="F1523" s="122" t="b">
        <f t="shared" ref="F1523:F1586" si="114">E1523=B1523</f>
        <v>1</v>
      </c>
      <c r="G1523" s="101"/>
      <c r="I1523" s="101"/>
    </row>
    <row r="1524" spans="1:9" x14ac:dyDescent="0.55000000000000004">
      <c r="A1524" s="104">
        <v>0.172258675543427</v>
      </c>
      <c r="B1524" s="118">
        <v>0.10547227524442371</v>
      </c>
      <c r="C1524" s="119">
        <v>5.0881448740757937</v>
      </c>
      <c r="D1524" s="106">
        <f t="shared" si="113"/>
        <v>5.0881448740757937</v>
      </c>
      <c r="E1524" s="108">
        <f>_xlfn.NORM.INV(A1524,$B$104,$B$106)</f>
        <v>0.10547227524442371</v>
      </c>
      <c r="F1524" s="122" t="b">
        <f t="shared" si="114"/>
        <v>1</v>
      </c>
      <c r="G1524" s="101"/>
      <c r="I1524" s="101"/>
    </row>
    <row r="1525" spans="1:9" x14ac:dyDescent="0.55000000000000004">
      <c r="A1525" s="104">
        <v>3.4519717783851656E-2</v>
      </c>
      <c r="B1525" s="118">
        <v>1.8183838926079915E-2</v>
      </c>
      <c r="C1525" s="119">
        <v>-23.13048047270037</v>
      </c>
      <c r="D1525" s="106">
        <f t="shared" si="113"/>
        <v>0</v>
      </c>
      <c r="E1525" s="108">
        <f>_xlfn.NORM.INV(A1525,$B$104,$B$106)</f>
        <v>1.8183838926079915E-2</v>
      </c>
      <c r="F1525" s="122" t="b">
        <f t="shared" si="114"/>
        <v>1</v>
      </c>
      <c r="G1525" s="101"/>
      <c r="I1525" s="101"/>
    </row>
    <row r="1526" spans="1:9" x14ac:dyDescent="0.55000000000000004">
      <c r="A1526" s="104">
        <v>0.88837233211113498</v>
      </c>
      <c r="B1526" s="118">
        <v>0.32179174723828663</v>
      </c>
      <c r="C1526" s="119">
        <v>75.019952486540035</v>
      </c>
      <c r="D1526" s="106">
        <f t="shared" si="113"/>
        <v>75.019952486540035</v>
      </c>
      <c r="E1526" s="108">
        <f>_xlfn.NORM.INV(A1526,$B$104,$B$106)</f>
        <v>0.32179174723828663</v>
      </c>
      <c r="F1526" s="122" t="b">
        <f t="shared" si="114"/>
        <v>1</v>
      </c>
      <c r="G1526" s="101"/>
      <c r="I1526" s="101"/>
    </row>
    <row r="1527" spans="1:9" x14ac:dyDescent="0.55000000000000004">
      <c r="A1527" s="104">
        <v>0.39464179180304615</v>
      </c>
      <c r="B1527" s="118">
        <v>0.17327589653883513</v>
      </c>
      <c r="C1527" s="119">
        <v>27.007714832732518</v>
      </c>
      <c r="D1527" s="106">
        <f t="shared" si="113"/>
        <v>27.007714832732518</v>
      </c>
      <c r="E1527" s="108">
        <f>_xlfn.NORM.INV(A1527,$B$104,$B$106)</f>
        <v>0.17327589653883513</v>
      </c>
      <c r="F1527" s="122" t="b">
        <f t="shared" si="114"/>
        <v>1</v>
      </c>
      <c r="G1527" s="101"/>
      <c r="I1527" s="101"/>
    </row>
    <row r="1528" spans="1:9" x14ac:dyDescent="0.55000000000000004">
      <c r="A1528" s="104">
        <v>0.28869953376611379</v>
      </c>
      <c r="B1528" s="118">
        <v>0.14428121169082381</v>
      </c>
      <c r="C1528" s="119">
        <v>17.634306586651533</v>
      </c>
      <c r="D1528" s="106">
        <f t="shared" si="113"/>
        <v>17.634306586651533</v>
      </c>
      <c r="E1528" s="108">
        <f>_xlfn.NORM.INV(A1528,$B$104,$B$106)</f>
        <v>0.14428121169082381</v>
      </c>
      <c r="F1528" s="122" t="b">
        <f t="shared" si="114"/>
        <v>1</v>
      </c>
      <c r="G1528" s="101"/>
      <c r="I1528" s="101"/>
    </row>
    <row r="1529" spans="1:9" x14ac:dyDescent="0.55000000000000004">
      <c r="A1529" s="104">
        <v>0.34510919840731535</v>
      </c>
      <c r="B1529" s="118">
        <v>0.1601441298409654</v>
      </c>
      <c r="C1529" s="119">
        <v>22.762474337908987</v>
      </c>
      <c r="D1529" s="106">
        <f t="shared" si="113"/>
        <v>22.762474337908987</v>
      </c>
      <c r="E1529" s="108">
        <f>_xlfn.NORM.INV(A1529,$B$104,$B$106)</f>
        <v>0.1601441298409654</v>
      </c>
      <c r="F1529" s="122" t="b">
        <f t="shared" si="114"/>
        <v>1</v>
      </c>
      <c r="G1529" s="101"/>
      <c r="I1529" s="101"/>
    </row>
    <row r="1530" spans="1:9" x14ac:dyDescent="0.55000000000000004">
      <c r="A1530" s="104">
        <v>0.24692655025351451</v>
      </c>
      <c r="B1530" s="118">
        <v>0.1315806681028488</v>
      </c>
      <c r="C1530" s="119">
        <v>13.528471995888546</v>
      </c>
      <c r="D1530" s="106">
        <f t="shared" si="113"/>
        <v>13.528471995888546</v>
      </c>
      <c r="E1530" s="108">
        <f>_xlfn.NORM.INV(A1530,$B$104,$B$106)</f>
        <v>0.1315806681028488</v>
      </c>
      <c r="F1530" s="122" t="b">
        <f t="shared" si="114"/>
        <v>1</v>
      </c>
      <c r="G1530" s="101"/>
      <c r="I1530" s="101"/>
    </row>
    <row r="1531" spans="1:9" x14ac:dyDescent="0.55000000000000004">
      <c r="A1531" s="104">
        <v>0.38550320950261407</v>
      </c>
      <c r="B1531" s="118">
        <v>0.17089412912156937</v>
      </c>
      <c r="C1531" s="119">
        <v>26.237736525802337</v>
      </c>
      <c r="D1531" s="106">
        <f t="shared" si="113"/>
        <v>26.237736525802337</v>
      </c>
      <c r="E1531" s="108">
        <f>_xlfn.NORM.INV(A1531,$B$104,$B$106)</f>
        <v>0.17089412912156937</v>
      </c>
      <c r="F1531" s="122" t="b">
        <f t="shared" si="114"/>
        <v>1</v>
      </c>
      <c r="G1531" s="101"/>
      <c r="I1531" s="101"/>
    </row>
    <row r="1532" spans="1:9" x14ac:dyDescent="0.55000000000000004">
      <c r="A1532" s="104">
        <v>0.37542966813478806</v>
      </c>
      <c r="B1532" s="118">
        <v>0.16824935370616681</v>
      </c>
      <c r="C1532" s="119">
        <v>25.382732934015859</v>
      </c>
      <c r="D1532" s="106">
        <f t="shared" si="113"/>
        <v>25.382732934015859</v>
      </c>
      <c r="E1532" s="108">
        <f>_xlfn.NORM.INV(A1532,$B$104,$B$106)</f>
        <v>0.16824935370616681</v>
      </c>
      <c r="F1532" s="122" t="b">
        <f t="shared" si="114"/>
        <v>1</v>
      </c>
      <c r="G1532" s="101"/>
      <c r="I1532" s="101"/>
    </row>
    <row r="1533" spans="1:9" x14ac:dyDescent="0.55000000000000004">
      <c r="A1533" s="104">
        <v>0.27462000366993489</v>
      </c>
      <c r="B1533" s="118">
        <v>0.14011006536125564</v>
      </c>
      <c r="C1533" s="119">
        <v>16.285857462057368</v>
      </c>
      <c r="D1533" s="106">
        <f t="shared" si="113"/>
        <v>16.285857462057368</v>
      </c>
      <c r="E1533" s="108">
        <f>_xlfn.NORM.INV(A1533,$B$104,$B$106)</f>
        <v>0.14011006536125564</v>
      </c>
      <c r="F1533" s="122" t="b">
        <f t="shared" si="114"/>
        <v>1</v>
      </c>
      <c r="G1533" s="101"/>
      <c r="I1533" s="101"/>
    </row>
    <row r="1534" spans="1:9" x14ac:dyDescent="0.55000000000000004">
      <c r="A1534" s="104">
        <v>0.14368491198420974</v>
      </c>
      <c r="B1534" s="118">
        <v>9.3609077585003642E-2</v>
      </c>
      <c r="C1534" s="119">
        <v>1.2530076636320793</v>
      </c>
      <c r="D1534" s="106">
        <f t="shared" si="113"/>
        <v>1.2530076636320793</v>
      </c>
      <c r="E1534" s="108">
        <f>_xlfn.NORM.INV(A1534,$B$104,$B$106)</f>
        <v>9.3609077585003642E-2</v>
      </c>
      <c r="F1534" s="122" t="b">
        <f t="shared" si="114"/>
        <v>1</v>
      </c>
      <c r="G1534" s="101"/>
      <c r="I1534" s="101"/>
    </row>
    <row r="1535" spans="1:9" x14ac:dyDescent="0.55000000000000004">
      <c r="A1535" s="104">
        <v>0.83001916784254315</v>
      </c>
      <c r="B1535" s="118">
        <v>0.29542410020781695</v>
      </c>
      <c r="C1535" s="119">
        <v>66.495813617615269</v>
      </c>
      <c r="D1535" s="106">
        <f t="shared" si="113"/>
        <v>66.495813617615269</v>
      </c>
      <c r="E1535" s="108">
        <f>_xlfn.NORM.INV(A1535,$B$104,$B$106)</f>
        <v>0.29542410020781695</v>
      </c>
      <c r="F1535" s="122" t="b">
        <f t="shared" si="114"/>
        <v>1</v>
      </c>
      <c r="G1535" s="101"/>
      <c r="I1535" s="101"/>
    </row>
    <row r="1536" spans="1:9" x14ac:dyDescent="0.55000000000000004">
      <c r="A1536" s="104">
        <v>0.78543027103268492</v>
      </c>
      <c r="B1536" s="118">
        <v>0.2790665081189565</v>
      </c>
      <c r="C1536" s="119">
        <v>61.207727564068442</v>
      </c>
      <c r="D1536" s="106">
        <f t="shared" si="113"/>
        <v>61.207727564068442</v>
      </c>
      <c r="E1536" s="108">
        <f>_xlfn.NORM.INV(A1536,$B$104,$B$106)</f>
        <v>0.2790665081189565</v>
      </c>
      <c r="F1536" s="122" t="b">
        <f t="shared" si="114"/>
        <v>1</v>
      </c>
      <c r="G1536" s="101"/>
      <c r="I1536" s="101"/>
    </row>
    <row r="1537" spans="1:9" x14ac:dyDescent="0.55000000000000004">
      <c r="A1537" s="104">
        <v>0.39761799962918443</v>
      </c>
      <c r="B1537" s="118">
        <v>0.17404825231751964</v>
      </c>
      <c r="C1537" s="119">
        <v>27.257402182768548</v>
      </c>
      <c r="D1537" s="106">
        <f t="shared" si="113"/>
        <v>27.257402182768548</v>
      </c>
      <c r="E1537" s="108">
        <f>_xlfn.NORM.INV(A1537,$B$104,$B$106)</f>
        <v>0.17404825231751964</v>
      </c>
      <c r="F1537" s="122" t="b">
        <f t="shared" si="114"/>
        <v>1</v>
      </c>
      <c r="G1537" s="101"/>
      <c r="I1537" s="101"/>
    </row>
    <row r="1538" spans="1:9" x14ac:dyDescent="0.55000000000000004">
      <c r="A1538" s="104">
        <v>0.40610016670428228</v>
      </c>
      <c r="B1538" s="118">
        <v>0.17624115806893406</v>
      </c>
      <c r="C1538" s="119">
        <v>27.966325247838387</v>
      </c>
      <c r="D1538" s="106">
        <f t="shared" si="113"/>
        <v>27.966325247838387</v>
      </c>
      <c r="E1538" s="108">
        <f>_xlfn.NORM.INV(A1538,$B$104,$B$106)</f>
        <v>0.17624115806893406</v>
      </c>
      <c r="F1538" s="122" t="b">
        <f t="shared" si="114"/>
        <v>1</v>
      </c>
      <c r="G1538" s="101"/>
      <c r="I1538" s="101"/>
    </row>
    <row r="1539" spans="1:9" x14ac:dyDescent="0.55000000000000004">
      <c r="A1539" s="104">
        <v>0.92942340972725979</v>
      </c>
      <c r="B1539" s="118">
        <v>0.34715102390455199</v>
      </c>
      <c r="C1539" s="119">
        <v>83.218105157081084</v>
      </c>
      <c r="D1539" s="106">
        <f t="shared" si="113"/>
        <v>83.218105157081084</v>
      </c>
      <c r="E1539" s="108">
        <f>_xlfn.NORM.INV(A1539,$B$104,$B$106)</f>
        <v>0.34715102390455199</v>
      </c>
      <c r="F1539" s="122" t="b">
        <f t="shared" si="114"/>
        <v>1</v>
      </c>
      <c r="G1539" s="101"/>
      <c r="I1539" s="101"/>
    </row>
    <row r="1540" spans="1:9" x14ac:dyDescent="0.55000000000000004">
      <c r="A1540" s="104">
        <v>0.95029375409509897</v>
      </c>
      <c r="B1540" s="118">
        <v>0.36477085542957821</v>
      </c>
      <c r="C1540" s="119">
        <v>88.914248259756235</v>
      </c>
      <c r="D1540" s="106">
        <f t="shared" si="113"/>
        <v>88.914248259756235</v>
      </c>
      <c r="E1540" s="108">
        <f>_xlfn.NORM.INV(A1540,$B$104,$B$106)</f>
        <v>0.36477085542957821</v>
      </c>
      <c r="F1540" s="122" t="b">
        <f t="shared" si="114"/>
        <v>1</v>
      </c>
      <c r="G1540" s="101"/>
      <c r="I1540" s="101"/>
    </row>
    <row r="1541" spans="1:9" x14ac:dyDescent="0.55000000000000004">
      <c r="A1541" s="104">
        <v>0.97563343042513662</v>
      </c>
      <c r="B1541" s="118">
        <v>0.39709190204997352</v>
      </c>
      <c r="C1541" s="119">
        <v>99.36300348857398</v>
      </c>
      <c r="D1541" s="106">
        <f t="shared" si="113"/>
        <v>99.36300348857398</v>
      </c>
      <c r="E1541" s="108">
        <f>_xlfn.NORM.INV(A1541,$B$104,$B$106)</f>
        <v>0.39709190204997352</v>
      </c>
      <c r="F1541" s="122" t="b">
        <f t="shared" si="114"/>
        <v>1</v>
      </c>
      <c r="G1541" s="101"/>
      <c r="I1541" s="101"/>
    </row>
    <row r="1542" spans="1:9" x14ac:dyDescent="0.55000000000000004">
      <c r="A1542" s="104">
        <v>0.62237420917687436</v>
      </c>
      <c r="B1542" s="118">
        <v>0.23117222963600759</v>
      </c>
      <c r="C1542" s="119">
        <v>45.724454432270171</v>
      </c>
      <c r="D1542" s="106">
        <f t="shared" si="113"/>
        <v>45.724454432270171</v>
      </c>
      <c r="E1542" s="108">
        <f>_xlfn.NORM.INV(A1542,$B$104,$B$106)</f>
        <v>0.23117222963600759</v>
      </c>
      <c r="F1542" s="122" t="b">
        <f t="shared" si="114"/>
        <v>1</v>
      </c>
      <c r="G1542" s="101"/>
      <c r="I1542" s="101"/>
    </row>
    <row r="1543" spans="1:9" x14ac:dyDescent="0.55000000000000004">
      <c r="A1543" s="104">
        <v>0.14913229910744719</v>
      </c>
      <c r="B1543" s="118">
        <v>9.5983790407695627E-2</v>
      </c>
      <c r="C1543" s="119">
        <v>2.0207053596400315</v>
      </c>
      <c r="D1543" s="106">
        <f t="shared" si="113"/>
        <v>2.0207053596400315</v>
      </c>
      <c r="E1543" s="108">
        <f>_xlfn.NORM.INV(A1543,$B$104,$B$106)</f>
        <v>9.5983790407695627E-2</v>
      </c>
      <c r="F1543" s="122" t="b">
        <f t="shared" si="114"/>
        <v>1</v>
      </c>
      <c r="G1543" s="101"/>
      <c r="I1543" s="101"/>
    </row>
    <row r="1544" spans="1:9" x14ac:dyDescent="0.55000000000000004">
      <c r="A1544" s="104">
        <v>0.27581255258827453</v>
      </c>
      <c r="B1544" s="118">
        <v>0.14046732900610676</v>
      </c>
      <c r="C1544" s="119">
        <v>16.401353733605969</v>
      </c>
      <c r="D1544" s="106">
        <f t="shared" si="113"/>
        <v>16.401353733605969</v>
      </c>
      <c r="E1544" s="108">
        <f>_xlfn.NORM.INV(A1544,$B$104,$B$106)</f>
        <v>0.14046732900610676</v>
      </c>
      <c r="F1544" s="122" t="b">
        <f t="shared" si="114"/>
        <v>1</v>
      </c>
      <c r="G1544" s="101"/>
      <c r="I1544" s="101"/>
    </row>
    <row r="1545" spans="1:9" x14ac:dyDescent="0.55000000000000004">
      <c r="A1545" s="104">
        <v>0.80639550958392425</v>
      </c>
      <c r="B1545" s="118">
        <v>0.28646899612620041</v>
      </c>
      <c r="C1545" s="119">
        <v>63.600805553787481</v>
      </c>
      <c r="D1545" s="106">
        <f t="shared" si="113"/>
        <v>63.600805553787481</v>
      </c>
      <c r="E1545" s="108">
        <f>_xlfn.NORM.INV(A1545,$B$104,$B$106)</f>
        <v>0.28646899612620041</v>
      </c>
      <c r="F1545" s="122" t="b">
        <f t="shared" si="114"/>
        <v>1</v>
      </c>
      <c r="G1545" s="101"/>
      <c r="I1545" s="101"/>
    </row>
    <row r="1546" spans="1:9" x14ac:dyDescent="0.55000000000000004">
      <c r="A1546" s="104">
        <v>0.90814610186004152</v>
      </c>
      <c r="B1546" s="118">
        <v>0.33294249943667786</v>
      </c>
      <c r="C1546" s="119">
        <v>78.624770167928787</v>
      </c>
      <c r="D1546" s="106">
        <f t="shared" si="113"/>
        <v>78.624770167928787</v>
      </c>
      <c r="E1546" s="108">
        <f>_xlfn.NORM.INV(A1546,$B$104,$B$106)</f>
        <v>0.33294249943667786</v>
      </c>
      <c r="F1546" s="122" t="b">
        <f t="shared" si="114"/>
        <v>1</v>
      </c>
      <c r="G1546" s="101"/>
      <c r="I1546" s="101"/>
    </row>
    <row r="1547" spans="1:9" x14ac:dyDescent="0.55000000000000004">
      <c r="A1547" s="104">
        <v>0.43645350991975118</v>
      </c>
      <c r="B1547" s="118">
        <v>0.18400329368344087</v>
      </c>
      <c r="C1547" s="119">
        <v>30.475670197011283</v>
      </c>
      <c r="D1547" s="106">
        <f t="shared" si="113"/>
        <v>30.475670197011283</v>
      </c>
      <c r="E1547" s="108">
        <f>_xlfn.NORM.INV(A1547,$B$104,$B$106)</f>
        <v>0.18400329368344087</v>
      </c>
      <c r="F1547" s="122" t="b">
        <f t="shared" si="114"/>
        <v>1</v>
      </c>
      <c r="G1547" s="101"/>
      <c r="I1547" s="101"/>
    </row>
    <row r="1548" spans="1:9" x14ac:dyDescent="0.55000000000000004">
      <c r="A1548" s="104">
        <v>0.24982645094319456</v>
      </c>
      <c r="B1548" s="118">
        <v>0.13249640136974297</v>
      </c>
      <c r="C1548" s="119">
        <v>13.824510452595744</v>
      </c>
      <c r="D1548" s="106">
        <f t="shared" si="113"/>
        <v>13.824510452595744</v>
      </c>
      <c r="E1548" s="108">
        <f>_xlfn.NORM.INV(A1548,$B$104,$B$106)</f>
        <v>0.13249640136974297</v>
      </c>
      <c r="F1548" s="122" t="b">
        <f t="shared" si="114"/>
        <v>1</v>
      </c>
      <c r="G1548" s="101"/>
      <c r="I1548" s="101"/>
    </row>
    <row r="1549" spans="1:9" x14ac:dyDescent="0.55000000000000004">
      <c r="A1549" s="104">
        <v>0.38753652519802972</v>
      </c>
      <c r="B1549" s="118">
        <v>0.17142544966183315</v>
      </c>
      <c r="C1549" s="119">
        <v>26.409501949690437</v>
      </c>
      <c r="D1549" s="106">
        <f t="shared" si="113"/>
        <v>26.409501949690437</v>
      </c>
      <c r="E1549" s="108">
        <f>_xlfn.NORM.INV(A1549,$B$104,$B$106)</f>
        <v>0.17142544966183315</v>
      </c>
      <c r="F1549" s="122" t="b">
        <f t="shared" si="114"/>
        <v>1</v>
      </c>
      <c r="G1549" s="101"/>
      <c r="I1549" s="101"/>
    </row>
    <row r="1550" spans="1:9" x14ac:dyDescent="0.55000000000000004">
      <c r="A1550" s="104">
        <v>2.5136834448159062E-2</v>
      </c>
      <c r="B1550" s="118">
        <v>4.2371911016507169E-3</v>
      </c>
      <c r="C1550" s="119">
        <v>-27.639155921595904</v>
      </c>
      <c r="D1550" s="106">
        <f t="shared" si="113"/>
        <v>0</v>
      </c>
      <c r="E1550" s="108">
        <f>_xlfn.NORM.INV(A1550,$B$104,$B$106)</f>
        <v>4.2371911016507169E-3</v>
      </c>
      <c r="F1550" s="122" t="b">
        <f t="shared" si="114"/>
        <v>1</v>
      </c>
      <c r="G1550" s="101"/>
      <c r="I1550" s="101"/>
    </row>
    <row r="1551" spans="1:9" x14ac:dyDescent="0.55000000000000004">
      <c r="A1551" s="104">
        <v>0.4461240529320647</v>
      </c>
      <c r="B1551" s="118">
        <v>0.18645398960093051</v>
      </c>
      <c r="C1551" s="119">
        <v>31.26793172501371</v>
      </c>
      <c r="D1551" s="106">
        <f t="shared" si="113"/>
        <v>31.26793172501371</v>
      </c>
      <c r="E1551" s="108">
        <f>_xlfn.NORM.INV(A1551,$B$104,$B$106)</f>
        <v>0.18645398960093051</v>
      </c>
      <c r="F1551" s="122" t="b">
        <f t="shared" si="114"/>
        <v>1</v>
      </c>
      <c r="G1551" s="101"/>
      <c r="I1551" s="101"/>
    </row>
    <row r="1552" spans="1:9" x14ac:dyDescent="0.55000000000000004">
      <c r="A1552" s="104">
        <v>0.16142812305399901</v>
      </c>
      <c r="B1552" s="118">
        <v>0.10113946060481005</v>
      </c>
      <c r="C1552" s="119">
        <v>3.68743158180903</v>
      </c>
      <c r="D1552" s="106">
        <f t="shared" si="113"/>
        <v>3.68743158180903</v>
      </c>
      <c r="E1552" s="108">
        <f>_xlfn.NORM.INV(A1552,$B$104,$B$106)</f>
        <v>0.10113946060481005</v>
      </c>
      <c r="F1552" s="122" t="b">
        <f t="shared" si="114"/>
        <v>1</v>
      </c>
      <c r="G1552" s="101"/>
      <c r="I1552" s="101"/>
    </row>
    <row r="1553" spans="1:9" x14ac:dyDescent="0.55000000000000004">
      <c r="A1553" s="104">
        <v>0.38127465447285724</v>
      </c>
      <c r="B1553" s="118">
        <v>0.16978652054806467</v>
      </c>
      <c r="C1553" s="119">
        <v>25.879668576771635</v>
      </c>
      <c r="D1553" s="106">
        <f t="shared" si="113"/>
        <v>25.879668576771635</v>
      </c>
      <c r="E1553" s="108">
        <f>_xlfn.NORM.INV(A1553,$B$104,$B$106)</f>
        <v>0.16978652054806467</v>
      </c>
      <c r="F1553" s="122" t="b">
        <f t="shared" si="114"/>
        <v>1</v>
      </c>
      <c r="G1553" s="101"/>
      <c r="I1553" s="101"/>
    </row>
    <row r="1554" spans="1:9" x14ac:dyDescent="0.55000000000000004">
      <c r="A1554" s="104">
        <v>0.86945892474564723</v>
      </c>
      <c r="B1554" s="118">
        <v>0.31238370737022536</v>
      </c>
      <c r="C1554" s="119">
        <v>71.978519239687785</v>
      </c>
      <c r="D1554" s="106">
        <f t="shared" si="113"/>
        <v>71.978519239687785</v>
      </c>
      <c r="E1554" s="108">
        <f>_xlfn.NORM.INV(A1554,$B$104,$B$106)</f>
        <v>0.31238370737022536</v>
      </c>
      <c r="F1554" s="122" t="b">
        <f t="shared" si="114"/>
        <v>1</v>
      </c>
      <c r="G1554" s="101"/>
      <c r="I1554" s="101"/>
    </row>
    <row r="1555" spans="1:9" x14ac:dyDescent="0.55000000000000004">
      <c r="A1555" s="104">
        <v>0.29285656479851541</v>
      </c>
      <c r="B1555" s="118">
        <v>0.14549412757400998</v>
      </c>
      <c r="C1555" s="119">
        <v>18.026418306466955</v>
      </c>
      <c r="D1555" s="106">
        <f t="shared" si="113"/>
        <v>18.026418306466955</v>
      </c>
      <c r="E1555" s="108">
        <f>_xlfn.NORM.INV(A1555,$B$104,$B$106)</f>
        <v>0.14549412757400998</v>
      </c>
      <c r="F1555" s="122" t="b">
        <f t="shared" si="114"/>
        <v>1</v>
      </c>
      <c r="G1555" s="101"/>
      <c r="I1555" s="101"/>
    </row>
    <row r="1556" spans="1:9" x14ac:dyDescent="0.55000000000000004">
      <c r="A1556" s="104">
        <v>0.6069641289886365</v>
      </c>
      <c r="B1556" s="118">
        <v>0.22714151619380493</v>
      </c>
      <c r="C1556" s="119">
        <v>44.421404483123261</v>
      </c>
      <c r="D1556" s="106">
        <f t="shared" si="113"/>
        <v>44.421404483123261</v>
      </c>
      <c r="E1556" s="108">
        <f>_xlfn.NORM.INV(A1556,$B$104,$B$106)</f>
        <v>0.22714151619380493</v>
      </c>
      <c r="F1556" s="122" t="b">
        <f t="shared" si="114"/>
        <v>1</v>
      </c>
      <c r="G1556" s="101"/>
      <c r="I1556" s="101"/>
    </row>
    <row r="1557" spans="1:9" x14ac:dyDescent="0.55000000000000004">
      <c r="A1557" s="104">
        <v>0.84371575726594072</v>
      </c>
      <c r="B1557" s="118">
        <v>0.30098472355585171</v>
      </c>
      <c r="C1557" s="119">
        <v>68.293453185592639</v>
      </c>
      <c r="D1557" s="106">
        <f t="shared" si="113"/>
        <v>68.293453185592639</v>
      </c>
      <c r="E1557" s="108">
        <f>_xlfn.NORM.INV(A1557,$B$104,$B$106)</f>
        <v>0.30098472355585171</v>
      </c>
      <c r="F1557" s="122" t="b">
        <f t="shared" si="114"/>
        <v>1</v>
      </c>
      <c r="G1557" s="101"/>
      <c r="I1557" s="101"/>
    </row>
    <row r="1558" spans="1:9" x14ac:dyDescent="0.55000000000000004">
      <c r="A1558" s="104">
        <v>0.29488842971864881</v>
      </c>
      <c r="B1558" s="118">
        <v>0.14608405818226725</v>
      </c>
      <c r="C1558" s="119">
        <v>18.217131206332581</v>
      </c>
      <c r="D1558" s="106">
        <f t="shared" si="113"/>
        <v>18.217131206332581</v>
      </c>
      <c r="E1558" s="108">
        <f>_xlfn.NORM.INV(A1558,$B$104,$B$106)</f>
        <v>0.14608405818226725</v>
      </c>
      <c r="F1558" s="122" t="b">
        <f t="shared" si="114"/>
        <v>1</v>
      </c>
      <c r="G1558" s="101"/>
      <c r="I1558" s="101"/>
    </row>
    <row r="1559" spans="1:9" x14ac:dyDescent="0.55000000000000004">
      <c r="A1559" s="104">
        <v>1.5824650422185838E-2</v>
      </c>
      <c r="B1559" s="118">
        <v>0</v>
      </c>
      <c r="C1559" s="119">
        <v>-29.008956014979496</v>
      </c>
      <c r="D1559" s="106">
        <f t="shared" si="113"/>
        <v>0</v>
      </c>
      <c r="E1559" s="108">
        <f>_xlfn.NORM.INV(A1559,$B$104,$B$106)</f>
        <v>-1.4881206212877585E-2</v>
      </c>
      <c r="F1559" s="122" t="b">
        <f t="shared" si="114"/>
        <v>0</v>
      </c>
      <c r="G1559" s="101"/>
      <c r="I1559" s="101"/>
    </row>
    <row r="1560" spans="1:9" x14ac:dyDescent="0.55000000000000004">
      <c r="A1560" s="104">
        <v>0.74052685705600585</v>
      </c>
      <c r="B1560" s="118">
        <v>0.26449705264861517</v>
      </c>
      <c r="C1560" s="119">
        <v>56.497710719171643</v>
      </c>
      <c r="D1560" s="106">
        <f t="shared" si="113"/>
        <v>56.497710719171643</v>
      </c>
      <c r="E1560" s="108">
        <f>_xlfn.NORM.INV(A1560,$B$104,$B$106)</f>
        <v>0.26449705264861517</v>
      </c>
      <c r="F1560" s="122" t="b">
        <f t="shared" si="114"/>
        <v>1</v>
      </c>
      <c r="G1560" s="101"/>
      <c r="I1560" s="101"/>
    </row>
    <row r="1561" spans="1:9" x14ac:dyDescent="0.55000000000000004">
      <c r="A1561" s="104">
        <v>0.4205647255858862</v>
      </c>
      <c r="B1561" s="118">
        <v>0.17995510135686932</v>
      </c>
      <c r="C1561" s="119">
        <v>29.166969670190067</v>
      </c>
      <c r="D1561" s="106">
        <f t="shared" si="113"/>
        <v>29.166969670190067</v>
      </c>
      <c r="E1561" s="108">
        <f>_xlfn.NORM.INV(A1561,$B$104,$B$106)</f>
        <v>0.17995510135686932</v>
      </c>
      <c r="F1561" s="122" t="b">
        <f t="shared" si="114"/>
        <v>1</v>
      </c>
      <c r="G1561" s="101"/>
      <c r="I1561" s="101"/>
    </row>
    <row r="1562" spans="1:9" x14ac:dyDescent="0.55000000000000004">
      <c r="A1562" s="104">
        <v>3.3555065253673133E-3</v>
      </c>
      <c r="B1562" s="118">
        <v>0</v>
      </c>
      <c r="C1562" s="119">
        <v>-29.008956014979496</v>
      </c>
      <c r="D1562" s="106">
        <f t="shared" si="113"/>
        <v>0</v>
      </c>
      <c r="E1562" s="108">
        <f>_xlfn.NORM.INV(A1562,$B$104,$B$106)</f>
        <v>-7.1085419011387929E-2</v>
      </c>
      <c r="F1562" s="122" t="b">
        <f t="shared" si="114"/>
        <v>0</v>
      </c>
      <c r="G1562" s="101"/>
      <c r="I1562" s="101"/>
    </row>
    <row r="1563" spans="1:9" x14ac:dyDescent="0.55000000000000004">
      <c r="A1563" s="104">
        <v>0.90517234211811393</v>
      </c>
      <c r="B1563" s="118">
        <v>0.33115994587342601</v>
      </c>
      <c r="C1563" s="119">
        <v>78.048505850642655</v>
      </c>
      <c r="D1563" s="106">
        <f t="shared" si="113"/>
        <v>78.048505850642655</v>
      </c>
      <c r="E1563" s="108">
        <f>_xlfn.NORM.INV(A1563,$B$104,$B$106)</f>
        <v>0.33115994587342601</v>
      </c>
      <c r="F1563" s="122" t="b">
        <f t="shared" si="114"/>
        <v>1</v>
      </c>
      <c r="G1563" s="101"/>
      <c r="I1563" s="101"/>
    </row>
    <row r="1564" spans="1:9" x14ac:dyDescent="0.55000000000000004">
      <c r="A1564" s="104">
        <v>0.46212356417527045</v>
      </c>
      <c r="B1564" s="118">
        <v>0.19049147683387185</v>
      </c>
      <c r="C1564" s="119">
        <v>32.573171506755806</v>
      </c>
      <c r="D1564" s="106">
        <f t="shared" si="113"/>
        <v>32.573171506755806</v>
      </c>
      <c r="E1564" s="108">
        <f>_xlfn.NORM.INV(A1564,$B$104,$B$106)</f>
        <v>0.19049147683387185</v>
      </c>
      <c r="F1564" s="122" t="b">
        <f t="shared" si="114"/>
        <v>1</v>
      </c>
      <c r="G1564" s="101"/>
      <c r="I1564" s="101"/>
    </row>
    <row r="1565" spans="1:9" x14ac:dyDescent="0.55000000000000004">
      <c r="A1565" s="104">
        <v>0.88319161131066504</v>
      </c>
      <c r="B1565" s="118">
        <v>0.31910937647861815</v>
      </c>
      <c r="C1565" s="119">
        <v>74.152795063394322</v>
      </c>
      <c r="D1565" s="106">
        <f t="shared" si="113"/>
        <v>74.152795063394322</v>
      </c>
      <c r="E1565" s="108">
        <f>_xlfn.NORM.INV(A1565,$B$104,$B$106)</f>
        <v>0.31910937647861815</v>
      </c>
      <c r="F1565" s="122" t="b">
        <f t="shared" si="114"/>
        <v>1</v>
      </c>
      <c r="G1565" s="101"/>
      <c r="I1565" s="101"/>
    </row>
    <row r="1566" spans="1:9" x14ac:dyDescent="0.55000000000000004">
      <c r="A1566" s="104">
        <v>0.7149624773091664</v>
      </c>
      <c r="B1566" s="118">
        <v>0.25679409785892188</v>
      </c>
      <c r="C1566" s="119">
        <v>54.007497760369574</v>
      </c>
      <c r="D1566" s="106">
        <f t="shared" si="113"/>
        <v>54.007497760369574</v>
      </c>
      <c r="E1566" s="108">
        <f>_xlfn.NORM.INV(A1566,$B$104,$B$106)</f>
        <v>0.25679409785892188</v>
      </c>
      <c r="F1566" s="122" t="b">
        <f t="shared" si="114"/>
        <v>1</v>
      </c>
      <c r="G1566" s="101"/>
      <c r="I1566" s="101"/>
    </row>
    <row r="1567" spans="1:9" x14ac:dyDescent="0.55000000000000004">
      <c r="A1567" s="104">
        <v>0.32065622668083593</v>
      </c>
      <c r="B1567" s="118">
        <v>0.15341354445237573</v>
      </c>
      <c r="C1567" s="119">
        <v>20.586609178033481</v>
      </c>
      <c r="D1567" s="106">
        <f t="shared" si="113"/>
        <v>20.586609178033481</v>
      </c>
      <c r="E1567" s="108">
        <f>_xlfn.NORM.INV(A1567,$B$104,$B$106)</f>
        <v>0.15341354445237573</v>
      </c>
      <c r="F1567" s="122" t="b">
        <f t="shared" si="114"/>
        <v>1</v>
      </c>
      <c r="G1567" s="101"/>
      <c r="I1567" s="101"/>
    </row>
    <row r="1568" spans="1:9" x14ac:dyDescent="0.55000000000000004">
      <c r="A1568" s="104">
        <v>0.33051883406799676</v>
      </c>
      <c r="B1568" s="118">
        <v>0.1561519038261312</v>
      </c>
      <c r="C1568" s="119">
        <v>21.471866612947544</v>
      </c>
      <c r="D1568" s="106">
        <f t="shared" si="113"/>
        <v>21.471866612947544</v>
      </c>
      <c r="E1568" s="108">
        <f>_xlfn.NORM.INV(A1568,$B$104,$B$106)</f>
        <v>0.1561519038261312</v>
      </c>
      <c r="F1568" s="122" t="b">
        <f t="shared" si="114"/>
        <v>1</v>
      </c>
      <c r="G1568" s="101"/>
      <c r="I1568" s="101"/>
    </row>
    <row r="1569" spans="1:9" x14ac:dyDescent="0.55000000000000004">
      <c r="A1569" s="104">
        <v>0.27943031104496197</v>
      </c>
      <c r="B1569" s="118">
        <v>0.14154652935324877</v>
      </c>
      <c r="C1569" s="119">
        <v>16.750237864821777</v>
      </c>
      <c r="D1569" s="106">
        <f t="shared" si="113"/>
        <v>16.750237864821777</v>
      </c>
      <c r="E1569" s="108">
        <f>_xlfn.NORM.INV(A1569,$B$104,$B$106)</f>
        <v>0.14154652935324877</v>
      </c>
      <c r="F1569" s="122" t="b">
        <f t="shared" si="114"/>
        <v>1</v>
      </c>
      <c r="G1569" s="101"/>
      <c r="I1569" s="101"/>
    </row>
    <row r="1570" spans="1:9" x14ac:dyDescent="0.55000000000000004">
      <c r="A1570" s="104">
        <v>0.60497191749410206</v>
      </c>
      <c r="B1570" s="118">
        <v>0.22662376805615295</v>
      </c>
      <c r="C1570" s="119">
        <v>44.254026748607451</v>
      </c>
      <c r="D1570" s="106">
        <f t="shared" si="113"/>
        <v>44.254026748607451</v>
      </c>
      <c r="E1570" s="108">
        <f>_xlfn.NORM.INV(A1570,$B$104,$B$106)</f>
        <v>0.22662376805615295</v>
      </c>
      <c r="F1570" s="122" t="b">
        <f t="shared" si="114"/>
        <v>1</v>
      </c>
      <c r="G1570" s="101"/>
      <c r="I1570" s="101"/>
    </row>
    <row r="1571" spans="1:9" x14ac:dyDescent="0.55000000000000004">
      <c r="A1571" s="104">
        <v>4.667974667514696E-2</v>
      </c>
      <c r="B1571" s="118">
        <v>3.2206348601708151E-2</v>
      </c>
      <c r="C1571" s="119">
        <v>-18.597280387468214</v>
      </c>
      <c r="D1571" s="106">
        <f t="shared" si="113"/>
        <v>0</v>
      </c>
      <c r="E1571" s="108">
        <f>_xlfn.NORM.INV(A1571,$B$104,$B$106)</f>
        <v>3.2206348601708151E-2</v>
      </c>
      <c r="F1571" s="122" t="b">
        <f t="shared" si="114"/>
        <v>1</v>
      </c>
      <c r="G1571" s="101"/>
      <c r="I1571" s="101"/>
    </row>
    <row r="1572" spans="1:9" x14ac:dyDescent="0.55000000000000004">
      <c r="A1572" s="104">
        <v>0.6169579018861302</v>
      </c>
      <c r="B1572" s="118">
        <v>0.22975008014262868</v>
      </c>
      <c r="C1572" s="119">
        <v>45.264701623840786</v>
      </c>
      <c r="D1572" s="106">
        <f t="shared" si="113"/>
        <v>45.264701623840786</v>
      </c>
      <c r="E1572" s="108">
        <f>_xlfn.NORM.INV(A1572,$B$104,$B$106)</f>
        <v>0.22975008014262868</v>
      </c>
      <c r="F1572" s="122" t="b">
        <f t="shared" si="114"/>
        <v>1</v>
      </c>
      <c r="G1572" s="101"/>
      <c r="I1572" s="101"/>
    </row>
    <row r="1573" spans="1:9" x14ac:dyDescent="0.55000000000000004">
      <c r="A1573" s="104">
        <v>0.76061486158514979</v>
      </c>
      <c r="B1573" s="118">
        <v>0.27082818002589093</v>
      </c>
      <c r="C1573" s="119">
        <v>58.544439003208026</v>
      </c>
      <c r="D1573" s="106">
        <f t="shared" si="113"/>
        <v>58.544439003208026</v>
      </c>
      <c r="E1573" s="108">
        <f>_xlfn.NORM.INV(A1573,$B$104,$B$106)</f>
        <v>0.27082818002589093</v>
      </c>
      <c r="F1573" s="122" t="b">
        <f t="shared" si="114"/>
        <v>1</v>
      </c>
      <c r="G1573" s="101"/>
      <c r="I1573" s="101"/>
    </row>
    <row r="1574" spans="1:9" x14ac:dyDescent="0.55000000000000004">
      <c r="A1574" s="104">
        <v>0.10796010574312731</v>
      </c>
      <c r="B1574" s="118">
        <v>7.6255039210366457E-2</v>
      </c>
      <c r="C1574" s="119">
        <v>-4.3572097695395415</v>
      </c>
      <c r="D1574" s="106">
        <f t="shared" si="113"/>
        <v>0</v>
      </c>
      <c r="E1574" s="108">
        <f>_xlfn.NORM.INV(A1574,$B$104,$B$106)</f>
        <v>7.6255039210366457E-2</v>
      </c>
      <c r="F1574" s="122" t="b">
        <f t="shared" si="114"/>
        <v>1</v>
      </c>
      <c r="G1574" s="101"/>
      <c r="I1574" s="101"/>
    </row>
    <row r="1575" spans="1:9" x14ac:dyDescent="0.55000000000000004">
      <c r="A1575" s="104">
        <v>0.37134055935851018</v>
      </c>
      <c r="B1575" s="118">
        <v>0.16716950722986679</v>
      </c>
      <c r="C1575" s="119">
        <v>25.033639922020384</v>
      </c>
      <c r="D1575" s="106">
        <f t="shared" si="113"/>
        <v>25.033639922020384</v>
      </c>
      <c r="E1575" s="108">
        <f>_xlfn.NORM.INV(A1575,$B$104,$B$106)</f>
        <v>0.16716950722986679</v>
      </c>
      <c r="F1575" s="122" t="b">
        <f t="shared" si="114"/>
        <v>1</v>
      </c>
      <c r="G1575" s="101"/>
      <c r="I1575" s="101"/>
    </row>
    <row r="1576" spans="1:9" x14ac:dyDescent="0.55000000000000004">
      <c r="A1576" s="104">
        <v>0.23018403476632221</v>
      </c>
      <c r="B1576" s="118">
        <v>0.12617590943204643</v>
      </c>
      <c r="C1576" s="119">
        <v>11.781220395861208</v>
      </c>
      <c r="D1576" s="106">
        <f t="shared" si="113"/>
        <v>11.781220395861208</v>
      </c>
      <c r="E1576" s="108">
        <f>_xlfn.NORM.INV(A1576,$B$104,$B$106)</f>
        <v>0.12617590943204643</v>
      </c>
      <c r="F1576" s="122" t="b">
        <f t="shared" si="114"/>
        <v>1</v>
      </c>
      <c r="G1576" s="101"/>
      <c r="I1576" s="101"/>
    </row>
    <row r="1577" spans="1:9" x14ac:dyDescent="0.55000000000000004">
      <c r="A1577" s="104">
        <v>0.2550974336687335</v>
      </c>
      <c r="B1577" s="118">
        <v>0.13414657048104028</v>
      </c>
      <c r="C1577" s="119">
        <v>14.357977494446455</v>
      </c>
      <c r="D1577" s="106">
        <f t="shared" si="113"/>
        <v>14.357977494446455</v>
      </c>
      <c r="E1577" s="108">
        <f>_xlfn.NORM.INV(A1577,$B$104,$B$106)</f>
        <v>0.13414657048104028</v>
      </c>
      <c r="F1577" s="122" t="b">
        <f t="shared" si="114"/>
        <v>1</v>
      </c>
      <c r="G1577" s="101"/>
      <c r="I1577" s="101"/>
    </row>
    <row r="1578" spans="1:9" x14ac:dyDescent="0.55000000000000004">
      <c r="A1578" s="104">
        <v>0.54792706255230528</v>
      </c>
      <c r="B1578" s="118">
        <v>0.21204257744767344</v>
      </c>
      <c r="C1578" s="119">
        <v>39.540216165611085</v>
      </c>
      <c r="D1578" s="106">
        <f t="shared" si="113"/>
        <v>39.540216165611085</v>
      </c>
      <c r="E1578" s="108">
        <f>_xlfn.NORM.INV(A1578,$B$104,$B$106)</f>
        <v>0.21204257744767344</v>
      </c>
      <c r="F1578" s="122" t="b">
        <f t="shared" si="114"/>
        <v>1</v>
      </c>
      <c r="G1578" s="101"/>
      <c r="I1578" s="101"/>
    </row>
    <row r="1579" spans="1:9" x14ac:dyDescent="0.55000000000000004">
      <c r="A1579" s="104">
        <v>0.84231462512619848</v>
      </c>
      <c r="B1579" s="118">
        <v>0.30040163149625543</v>
      </c>
      <c r="C1579" s="119">
        <v>68.104951053277915</v>
      </c>
      <c r="D1579" s="106">
        <f t="shared" si="113"/>
        <v>68.104951053277915</v>
      </c>
      <c r="E1579" s="108">
        <f>_xlfn.NORM.INV(A1579,$B$104,$B$106)</f>
        <v>0.30040163149625543</v>
      </c>
      <c r="F1579" s="122" t="b">
        <f t="shared" si="114"/>
        <v>1</v>
      </c>
      <c r="G1579" s="101"/>
      <c r="I1579" s="101"/>
    </row>
    <row r="1580" spans="1:9" x14ac:dyDescent="0.55000000000000004">
      <c r="A1580" s="104">
        <v>0.51155184952950428</v>
      </c>
      <c r="B1580" s="118">
        <v>0.20289602402830001</v>
      </c>
      <c r="C1580" s="119">
        <v>36.583316316766691</v>
      </c>
      <c r="D1580" s="106">
        <f t="shared" si="113"/>
        <v>36.583316316766691</v>
      </c>
      <c r="E1580" s="108">
        <f>_xlfn.NORM.INV(A1580,$B$104,$B$106)</f>
        <v>0.20289602402830001</v>
      </c>
      <c r="F1580" s="122" t="b">
        <f t="shared" si="114"/>
        <v>1</v>
      </c>
      <c r="G1580" s="101"/>
      <c r="I1580" s="101"/>
    </row>
    <row r="1581" spans="1:9" x14ac:dyDescent="0.55000000000000004">
      <c r="A1581" s="104">
        <v>0.54851321231288308</v>
      </c>
      <c r="B1581" s="118">
        <v>0.21219058590685705</v>
      </c>
      <c r="C1581" s="119">
        <v>39.588064373621386</v>
      </c>
      <c r="D1581" s="106">
        <f t="shared" si="113"/>
        <v>39.588064373621386</v>
      </c>
      <c r="E1581" s="108">
        <f>_xlfn.NORM.INV(A1581,$B$104,$B$106)</f>
        <v>0.21219058590685705</v>
      </c>
      <c r="F1581" s="122" t="b">
        <f t="shared" si="114"/>
        <v>1</v>
      </c>
      <c r="G1581" s="101"/>
      <c r="I1581" s="101"/>
    </row>
    <row r="1582" spans="1:9" x14ac:dyDescent="0.55000000000000004">
      <c r="A1582" s="104">
        <v>0.37103578857566455</v>
      </c>
      <c r="B1582" s="118">
        <v>0.16708887181560933</v>
      </c>
      <c r="C1582" s="119">
        <v>25.007572087143433</v>
      </c>
      <c r="D1582" s="106">
        <f t="shared" si="113"/>
        <v>25.007572087143433</v>
      </c>
      <c r="E1582" s="108">
        <f>_xlfn.NORM.INV(A1582,$B$104,$B$106)</f>
        <v>0.16708887181560933</v>
      </c>
      <c r="F1582" s="122" t="b">
        <f t="shared" si="114"/>
        <v>1</v>
      </c>
      <c r="G1582" s="101"/>
      <c r="I1582" s="101"/>
    </row>
    <row r="1583" spans="1:9" x14ac:dyDescent="0.55000000000000004">
      <c r="A1583" s="104">
        <v>0.59287969671730378</v>
      </c>
      <c r="B1583" s="118">
        <v>0.22349589344694215</v>
      </c>
      <c r="C1583" s="119">
        <v>43.242846740672483</v>
      </c>
      <c r="D1583" s="106">
        <f t="shared" si="113"/>
        <v>43.242846740672483</v>
      </c>
      <c r="E1583" s="108">
        <f>_xlfn.NORM.INV(A1583,$B$104,$B$106)</f>
        <v>0.22349589344694215</v>
      </c>
      <c r="F1583" s="122" t="b">
        <f t="shared" si="114"/>
        <v>1</v>
      </c>
      <c r="G1583" s="101"/>
      <c r="I1583" s="101"/>
    </row>
    <row r="1584" spans="1:9" x14ac:dyDescent="0.55000000000000004">
      <c r="A1584" s="104">
        <v>0.91603362916048259</v>
      </c>
      <c r="B1584" s="118">
        <v>0.33788768021684268</v>
      </c>
      <c r="C1584" s="119">
        <v>80.223449323992696</v>
      </c>
      <c r="D1584" s="106">
        <f t="shared" si="113"/>
        <v>80.223449323992696</v>
      </c>
      <c r="E1584" s="108">
        <f>_xlfn.NORM.INV(A1584,$B$104,$B$106)</f>
        <v>0.33788768021684268</v>
      </c>
      <c r="F1584" s="122" t="b">
        <f t="shared" si="114"/>
        <v>1</v>
      </c>
      <c r="G1584" s="101"/>
      <c r="I1584" s="101"/>
    </row>
    <row r="1585" spans="1:9" x14ac:dyDescent="0.55000000000000004">
      <c r="A1585" s="104">
        <v>0.70611605637508645</v>
      </c>
      <c r="B1585" s="118">
        <v>0.25420734799826478</v>
      </c>
      <c r="C1585" s="119">
        <v>53.171252682986193</v>
      </c>
      <c r="D1585" s="106">
        <f t="shared" si="113"/>
        <v>53.171252682986193</v>
      </c>
      <c r="E1585" s="108">
        <f>_xlfn.NORM.INV(A1585,$B$104,$B$106)</f>
        <v>0.25420734799826478</v>
      </c>
      <c r="F1585" s="122" t="b">
        <f t="shared" si="114"/>
        <v>1</v>
      </c>
      <c r="G1585" s="101"/>
      <c r="I1585" s="101"/>
    </row>
    <row r="1586" spans="1:9" x14ac:dyDescent="0.55000000000000004">
      <c r="A1586" s="104">
        <v>9.9039943544696696E-2</v>
      </c>
      <c r="B1586" s="118">
        <v>7.129586817805314E-2</v>
      </c>
      <c r="C1586" s="119">
        <v>-5.9604116974680581</v>
      </c>
      <c r="D1586" s="106">
        <f t="shared" ref="D1586:D1649" si="115">IF(C1586&lt;=0,0,C1586)</f>
        <v>0</v>
      </c>
      <c r="E1586" s="108">
        <f>_xlfn.NORM.INV(A1586,$B$104,$B$106)</f>
        <v>7.129586817805314E-2</v>
      </c>
      <c r="F1586" s="122" t="b">
        <f t="shared" si="114"/>
        <v>1</v>
      </c>
      <c r="G1586" s="101"/>
      <c r="I1586" s="101"/>
    </row>
    <row r="1587" spans="1:9" x14ac:dyDescent="0.55000000000000004">
      <c r="A1587" s="104">
        <v>0.148962557656936</v>
      </c>
      <c r="B1587" s="118">
        <v>9.5910679414987376E-2</v>
      </c>
      <c r="C1587" s="119">
        <v>1.9970700214557149</v>
      </c>
      <c r="D1587" s="106">
        <f t="shared" si="115"/>
        <v>1.9970700214557149</v>
      </c>
      <c r="E1587" s="108">
        <f>_xlfn.NORM.INV(A1587,$B$104,$B$106)</f>
        <v>9.5910679414987376E-2</v>
      </c>
      <c r="F1587" s="122" t="b">
        <f t="shared" ref="F1587:F1650" si="116">E1587=B1587</f>
        <v>1</v>
      </c>
      <c r="G1587" s="101"/>
      <c r="I1587" s="101"/>
    </row>
    <row r="1588" spans="1:9" x14ac:dyDescent="0.55000000000000004">
      <c r="A1588" s="104">
        <v>2.8180292503203197E-2</v>
      </c>
      <c r="B1588" s="118">
        <v>9.1762950045115588E-3</v>
      </c>
      <c r="C1588" s="119">
        <v>-26.042441299795076</v>
      </c>
      <c r="D1588" s="106">
        <f t="shared" si="115"/>
        <v>0</v>
      </c>
      <c r="E1588" s="108">
        <f>_xlfn.NORM.INV(A1588,$B$104,$B$106)</f>
        <v>9.1762950045115588E-3</v>
      </c>
      <c r="F1588" s="122" t="b">
        <f t="shared" si="116"/>
        <v>1</v>
      </c>
      <c r="G1588" s="101"/>
      <c r="I1588" s="101"/>
    </row>
    <row r="1589" spans="1:9" x14ac:dyDescent="0.55000000000000004">
      <c r="A1589" s="104">
        <v>0.69090634376874194</v>
      </c>
      <c r="B1589" s="118">
        <v>0.24984210366638207</v>
      </c>
      <c r="C1589" s="119">
        <v>51.760055512500855</v>
      </c>
      <c r="D1589" s="106">
        <f t="shared" si="115"/>
        <v>51.760055512500855</v>
      </c>
      <c r="E1589" s="108">
        <f>_xlfn.NORM.INV(A1589,$B$104,$B$106)</f>
        <v>0.24984210366638207</v>
      </c>
      <c r="F1589" s="122" t="b">
        <f t="shared" si="116"/>
        <v>1</v>
      </c>
      <c r="G1589" s="101"/>
      <c r="I1589" s="101"/>
    </row>
    <row r="1590" spans="1:9" x14ac:dyDescent="0.55000000000000004">
      <c r="A1590" s="104">
        <v>0.9680327076202081</v>
      </c>
      <c r="B1590" s="118">
        <v>0.38526357498546066</v>
      </c>
      <c r="C1590" s="119">
        <v>95.539139251903308</v>
      </c>
      <c r="D1590" s="106">
        <f t="shared" si="115"/>
        <v>95.539139251903308</v>
      </c>
      <c r="E1590" s="108">
        <f>_xlfn.NORM.INV(A1590,$B$104,$B$106)</f>
        <v>0.38526357498546066</v>
      </c>
      <c r="F1590" s="122" t="b">
        <f t="shared" si="116"/>
        <v>1</v>
      </c>
      <c r="G1590" s="101"/>
      <c r="I1590" s="101"/>
    </row>
    <row r="1591" spans="1:9" x14ac:dyDescent="0.55000000000000004">
      <c r="A1591" s="104">
        <v>0.44846807120918053</v>
      </c>
      <c r="B1591" s="118">
        <v>0.18704672878371389</v>
      </c>
      <c r="C1591" s="119">
        <v>31.459552581484513</v>
      </c>
      <c r="D1591" s="106">
        <f t="shared" si="115"/>
        <v>31.459552581484513</v>
      </c>
      <c r="E1591" s="108">
        <f>_xlfn.NORM.INV(A1591,$B$104,$B$106)</f>
        <v>0.18704672878371389</v>
      </c>
      <c r="F1591" s="122" t="b">
        <f t="shared" si="116"/>
        <v>1</v>
      </c>
      <c r="G1591" s="101"/>
      <c r="I1591" s="101"/>
    </row>
    <row r="1592" spans="1:9" x14ac:dyDescent="0.55000000000000004">
      <c r="A1592" s="104">
        <v>0.47121082227863076</v>
      </c>
      <c r="B1592" s="118">
        <v>0.19277734852531148</v>
      </c>
      <c r="C1592" s="119">
        <v>33.312148621849126</v>
      </c>
      <c r="D1592" s="106">
        <f t="shared" si="115"/>
        <v>33.312148621849126</v>
      </c>
      <c r="E1592" s="108">
        <f>_xlfn.NORM.INV(A1592,$B$104,$B$106)</f>
        <v>0.19277734852531148</v>
      </c>
      <c r="F1592" s="122" t="b">
        <f t="shared" si="116"/>
        <v>1</v>
      </c>
      <c r="G1592" s="101"/>
      <c r="I1592" s="101"/>
    </row>
    <row r="1593" spans="1:9" x14ac:dyDescent="0.55000000000000004">
      <c r="A1593" s="104">
        <v>0.9378801288270493</v>
      </c>
      <c r="B1593" s="118">
        <v>0.35372187824129486</v>
      </c>
      <c r="C1593" s="119">
        <v>85.342332426550698</v>
      </c>
      <c r="D1593" s="106">
        <f t="shared" si="115"/>
        <v>85.342332426550698</v>
      </c>
      <c r="E1593" s="108">
        <f>_xlfn.NORM.INV(A1593,$B$104,$B$106)</f>
        <v>0.35372187824129486</v>
      </c>
      <c r="F1593" s="122" t="b">
        <f t="shared" si="116"/>
        <v>1</v>
      </c>
      <c r="G1593" s="101"/>
      <c r="I1593" s="101"/>
    </row>
    <row r="1594" spans="1:9" x14ac:dyDescent="0.55000000000000004">
      <c r="A1594" s="104">
        <v>0.93572717492512458</v>
      </c>
      <c r="B1594" s="118">
        <v>0.35198620499861522</v>
      </c>
      <c r="C1594" s="119">
        <v>84.781223589854676</v>
      </c>
      <c r="D1594" s="106">
        <f t="shared" si="115"/>
        <v>84.781223589854676</v>
      </c>
      <c r="E1594" s="108">
        <f>_xlfn.NORM.INV(A1594,$B$104,$B$106)</f>
        <v>0.35198620499861522</v>
      </c>
      <c r="F1594" s="122" t="b">
        <f t="shared" si="116"/>
        <v>1</v>
      </c>
      <c r="G1594" s="101"/>
      <c r="I1594" s="101"/>
    </row>
    <row r="1595" spans="1:9" x14ac:dyDescent="0.55000000000000004">
      <c r="A1595" s="104">
        <v>0.2932986062801759</v>
      </c>
      <c r="B1595" s="118">
        <v>0.14562263050596483</v>
      </c>
      <c r="C1595" s="119">
        <v>18.067960763242915</v>
      </c>
      <c r="D1595" s="106">
        <f t="shared" si="115"/>
        <v>18.067960763242915</v>
      </c>
      <c r="E1595" s="108">
        <f>_xlfn.NORM.INV(A1595,$B$104,$B$106)</f>
        <v>0.14562263050596483</v>
      </c>
      <c r="F1595" s="122" t="b">
        <f t="shared" si="116"/>
        <v>1</v>
      </c>
      <c r="G1595" s="101"/>
      <c r="I1595" s="101"/>
    </row>
    <row r="1596" spans="1:9" x14ac:dyDescent="0.55000000000000004">
      <c r="A1596" s="104">
        <v>0.59056166518881259</v>
      </c>
      <c r="B1596" s="118">
        <v>0.22289900242748203</v>
      </c>
      <c r="C1596" s="119">
        <v>43.049883677505989</v>
      </c>
      <c r="D1596" s="106">
        <f t="shared" si="115"/>
        <v>43.049883677505989</v>
      </c>
      <c r="E1596" s="108">
        <f>_xlfn.NORM.INV(A1596,$B$104,$B$106)</f>
        <v>0.22289900242748203</v>
      </c>
      <c r="F1596" s="122" t="b">
        <f t="shared" si="116"/>
        <v>1</v>
      </c>
      <c r="G1596" s="101"/>
      <c r="I1596" s="101"/>
    </row>
    <row r="1597" spans="1:9" x14ac:dyDescent="0.55000000000000004">
      <c r="A1597" s="104">
        <v>0.20811527419303555</v>
      </c>
      <c r="B1597" s="118">
        <v>0.11870217848096275</v>
      </c>
      <c r="C1597" s="119">
        <v>9.3651109712166623</v>
      </c>
      <c r="D1597" s="106">
        <f t="shared" si="115"/>
        <v>9.3651109712166623</v>
      </c>
      <c r="E1597" s="108">
        <f>_xlfn.NORM.INV(A1597,$B$104,$B$106)</f>
        <v>0.11870217848096275</v>
      </c>
      <c r="F1597" s="122" t="b">
        <f t="shared" si="116"/>
        <v>1</v>
      </c>
      <c r="G1597" s="101"/>
      <c r="I1597" s="101"/>
    </row>
    <row r="1598" spans="1:9" x14ac:dyDescent="0.55000000000000004">
      <c r="A1598" s="104">
        <v>0.20358102063096539</v>
      </c>
      <c r="B1598" s="118">
        <v>0.11711018481430334</v>
      </c>
      <c r="C1598" s="119">
        <v>8.8504509002072105</v>
      </c>
      <c r="D1598" s="106">
        <f t="shared" si="115"/>
        <v>8.8504509002072105</v>
      </c>
      <c r="E1598" s="108">
        <f>_xlfn.NORM.INV(A1598,$B$104,$B$106)</f>
        <v>0.11711018481430334</v>
      </c>
      <c r="F1598" s="122" t="b">
        <f t="shared" si="116"/>
        <v>1</v>
      </c>
      <c r="G1598" s="101"/>
      <c r="I1598" s="101"/>
    </row>
    <row r="1599" spans="1:9" x14ac:dyDescent="0.55000000000000004">
      <c r="A1599" s="104">
        <v>0.82565280805750518</v>
      </c>
      <c r="B1599" s="118">
        <v>0.29371247651261118</v>
      </c>
      <c r="C1599" s="119">
        <v>65.942479524041545</v>
      </c>
      <c r="D1599" s="106">
        <f t="shared" si="115"/>
        <v>65.942479524041545</v>
      </c>
      <c r="E1599" s="108">
        <f>_xlfn.NORM.INV(A1599,$B$104,$B$106)</f>
        <v>0.29371247651261118</v>
      </c>
      <c r="F1599" s="122" t="b">
        <f t="shared" si="116"/>
        <v>1</v>
      </c>
      <c r="G1599" s="101"/>
      <c r="I1599" s="101"/>
    </row>
    <row r="1600" spans="1:9" x14ac:dyDescent="0.55000000000000004">
      <c r="A1600" s="104">
        <v>0.41259718170463722</v>
      </c>
      <c r="B1600" s="118">
        <v>0.17791309071014305</v>
      </c>
      <c r="C1600" s="119">
        <v>28.506828008539209</v>
      </c>
      <c r="D1600" s="106">
        <f t="shared" si="115"/>
        <v>28.506828008539209</v>
      </c>
      <c r="E1600" s="108">
        <f>_xlfn.NORM.INV(A1600,$B$104,$B$106)</f>
        <v>0.17791309071014305</v>
      </c>
      <c r="F1600" s="122" t="b">
        <f t="shared" si="116"/>
        <v>1</v>
      </c>
      <c r="G1600" s="101"/>
      <c r="I1600" s="101"/>
    </row>
    <row r="1601" spans="1:9" x14ac:dyDescent="0.55000000000000004">
      <c r="A1601" s="104">
        <v>0.41497840463244662</v>
      </c>
      <c r="B1601" s="118">
        <v>0.1785243037975883</v>
      </c>
      <c r="C1601" s="119">
        <v>28.704421113068669</v>
      </c>
      <c r="D1601" s="106">
        <f t="shared" si="115"/>
        <v>28.704421113068669</v>
      </c>
      <c r="E1601" s="108">
        <f>_xlfn.NORM.INV(A1601,$B$104,$B$106)</f>
        <v>0.1785243037975883</v>
      </c>
      <c r="F1601" s="122" t="b">
        <f t="shared" si="116"/>
        <v>1</v>
      </c>
      <c r="G1601" s="101"/>
      <c r="I1601" s="101"/>
    </row>
    <row r="1602" spans="1:9" x14ac:dyDescent="0.55000000000000004">
      <c r="A1602" s="104">
        <v>4.2195965834400662E-3</v>
      </c>
      <c r="B1602" s="118">
        <v>0</v>
      </c>
      <c r="C1602" s="119">
        <v>-29.008956014979496</v>
      </c>
      <c r="D1602" s="106">
        <f t="shared" si="115"/>
        <v>0</v>
      </c>
      <c r="E1602" s="108">
        <f>_xlfn.NORM.INV(A1602,$B$104,$B$106)</f>
        <v>-6.3397407369671532E-2</v>
      </c>
      <c r="F1602" s="122" t="b">
        <f t="shared" si="116"/>
        <v>0</v>
      </c>
      <c r="G1602" s="101"/>
      <c r="I1602" s="101"/>
    </row>
    <row r="1603" spans="1:9" x14ac:dyDescent="0.55000000000000004">
      <c r="A1603" s="104">
        <v>9.3063883442080608E-2</v>
      </c>
      <c r="B1603" s="118">
        <v>6.7787871441195663E-2</v>
      </c>
      <c r="C1603" s="119">
        <v>-7.0944776724165814</v>
      </c>
      <c r="D1603" s="106">
        <f t="shared" si="115"/>
        <v>0</v>
      </c>
      <c r="E1603" s="108">
        <f>_xlfn.NORM.INV(A1603,$B$104,$B$106)</f>
        <v>6.7787871441195663E-2</v>
      </c>
      <c r="F1603" s="122" t="b">
        <f t="shared" si="116"/>
        <v>1</v>
      </c>
      <c r="G1603" s="101"/>
      <c r="I1603" s="101"/>
    </row>
    <row r="1604" spans="1:9" x14ac:dyDescent="0.55000000000000004">
      <c r="A1604" s="104">
        <v>0.58551643662985997</v>
      </c>
      <c r="B1604" s="118">
        <v>0.22160264544312758</v>
      </c>
      <c r="C1604" s="119">
        <v>42.630797099717384</v>
      </c>
      <c r="D1604" s="106">
        <f t="shared" si="115"/>
        <v>42.630797099717384</v>
      </c>
      <c r="E1604" s="108">
        <f>_xlfn.NORM.INV(A1604,$B$104,$B$106)</f>
        <v>0.22160264544312758</v>
      </c>
      <c r="F1604" s="122" t="b">
        <f t="shared" si="116"/>
        <v>1</v>
      </c>
      <c r="G1604" s="101"/>
      <c r="I1604" s="101"/>
    </row>
    <row r="1605" spans="1:9" x14ac:dyDescent="0.55000000000000004">
      <c r="A1605" s="104">
        <v>0.78063982595393944</v>
      </c>
      <c r="B1605" s="118">
        <v>0.27743559117204736</v>
      </c>
      <c r="C1605" s="119">
        <v>60.680484366255953</v>
      </c>
      <c r="D1605" s="106">
        <f t="shared" si="115"/>
        <v>60.680484366255953</v>
      </c>
      <c r="E1605" s="108">
        <f>_xlfn.NORM.INV(A1605,$B$104,$B$106)</f>
        <v>0.27743559117204736</v>
      </c>
      <c r="F1605" s="122" t="b">
        <f t="shared" si="116"/>
        <v>1</v>
      </c>
      <c r="G1605" s="101"/>
      <c r="I1605" s="101"/>
    </row>
    <row r="1606" spans="1:9" x14ac:dyDescent="0.55000000000000004">
      <c r="A1606" s="104">
        <v>0.90787324446276962</v>
      </c>
      <c r="B1606" s="118">
        <v>0.33277717836086507</v>
      </c>
      <c r="C1606" s="119">
        <v>78.571325133316492</v>
      </c>
      <c r="D1606" s="106">
        <f t="shared" si="115"/>
        <v>78.571325133316492</v>
      </c>
      <c r="E1606" s="108">
        <f>_xlfn.NORM.INV(A1606,$B$104,$B$106)</f>
        <v>0.33277717836086507</v>
      </c>
      <c r="F1606" s="122" t="b">
        <f t="shared" si="116"/>
        <v>1</v>
      </c>
      <c r="G1606" s="101"/>
      <c r="I1606" s="101"/>
    </row>
    <row r="1607" spans="1:9" x14ac:dyDescent="0.55000000000000004">
      <c r="A1607" s="104">
        <v>0.9141183967799873</v>
      </c>
      <c r="B1607" s="118">
        <v>0.33665601777009996</v>
      </c>
      <c r="C1607" s="119">
        <v>79.825277210889794</v>
      </c>
      <c r="D1607" s="106">
        <f t="shared" si="115"/>
        <v>79.825277210889794</v>
      </c>
      <c r="E1607" s="108">
        <f>_xlfn.NORM.INV(A1607,$B$104,$B$106)</f>
        <v>0.33665601777009996</v>
      </c>
      <c r="F1607" s="122" t="b">
        <f t="shared" si="116"/>
        <v>1</v>
      </c>
      <c r="G1607" s="101"/>
      <c r="I1607" s="101"/>
    </row>
    <row r="1608" spans="1:9" x14ac:dyDescent="0.55000000000000004">
      <c r="A1608" s="104">
        <v>0.38690017311807412</v>
      </c>
      <c r="B1608" s="118">
        <v>0.17125925353440985</v>
      </c>
      <c r="C1608" s="119">
        <v>26.355774028196475</v>
      </c>
      <c r="D1608" s="106">
        <f t="shared" si="115"/>
        <v>26.355774028196475</v>
      </c>
      <c r="E1608" s="108">
        <f>_xlfn.NORM.INV(A1608,$B$104,$B$106)</f>
        <v>0.17125925353440985</v>
      </c>
      <c r="F1608" s="122" t="b">
        <f t="shared" si="116"/>
        <v>1</v>
      </c>
      <c r="G1608" s="101"/>
      <c r="I1608" s="101"/>
    </row>
    <row r="1609" spans="1:9" x14ac:dyDescent="0.55000000000000004">
      <c r="A1609" s="104">
        <v>0.20187862364617559</v>
      </c>
      <c r="B1609" s="118">
        <v>0.11650702218690639</v>
      </c>
      <c r="C1609" s="119">
        <v>8.6554603502148062</v>
      </c>
      <c r="D1609" s="106">
        <f t="shared" si="115"/>
        <v>8.6554603502148062</v>
      </c>
      <c r="E1609" s="108">
        <f>_xlfn.NORM.INV(A1609,$B$104,$B$106)</f>
        <v>0.11650702218690639</v>
      </c>
      <c r="F1609" s="122" t="b">
        <f t="shared" si="116"/>
        <v>1</v>
      </c>
      <c r="G1609" s="101"/>
      <c r="I1609" s="101"/>
    </row>
    <row r="1610" spans="1:9" x14ac:dyDescent="0.55000000000000004">
      <c r="A1610" s="104">
        <v>2.8840586660866308E-2</v>
      </c>
      <c r="B1610" s="118">
        <v>1.0188681245549031E-2</v>
      </c>
      <c r="C1610" s="119">
        <v>-25.71515684784455</v>
      </c>
      <c r="D1610" s="106">
        <f t="shared" si="115"/>
        <v>0</v>
      </c>
      <c r="E1610" s="108">
        <f>_xlfn.NORM.INV(A1610,$B$104,$B$106)</f>
        <v>1.0188681245549031E-2</v>
      </c>
      <c r="F1610" s="122" t="b">
        <f t="shared" si="116"/>
        <v>1</v>
      </c>
      <c r="G1610" s="101"/>
      <c r="I1610" s="101"/>
    </row>
    <row r="1611" spans="1:9" x14ac:dyDescent="0.55000000000000004">
      <c r="A1611" s="104">
        <v>0.57496119178420513</v>
      </c>
      <c r="B1611" s="118">
        <v>0.21890193941736338</v>
      </c>
      <c r="C1611" s="119">
        <v>41.757712247619892</v>
      </c>
      <c r="D1611" s="106">
        <f t="shared" si="115"/>
        <v>41.757712247619892</v>
      </c>
      <c r="E1611" s="108">
        <f>_xlfn.NORM.INV(A1611,$B$104,$B$106)</f>
        <v>0.21890193941736338</v>
      </c>
      <c r="F1611" s="122" t="b">
        <f t="shared" si="116"/>
        <v>1</v>
      </c>
      <c r="G1611" s="101"/>
      <c r="I1611" s="101"/>
    </row>
    <row r="1612" spans="1:9" x14ac:dyDescent="0.55000000000000004">
      <c r="A1612" s="104">
        <v>0.9657220791957124</v>
      </c>
      <c r="B1612" s="118">
        <v>0.38213357081832316</v>
      </c>
      <c r="C1612" s="119">
        <v>94.527270800002299</v>
      </c>
      <c r="D1612" s="106">
        <f t="shared" si="115"/>
        <v>94.527270800002299</v>
      </c>
      <c r="E1612" s="108">
        <f>_xlfn.NORM.INV(A1612,$B$104,$B$106)</f>
        <v>0.38213357081832316</v>
      </c>
      <c r="F1612" s="122" t="b">
        <f t="shared" si="116"/>
        <v>1</v>
      </c>
      <c r="G1612" s="101"/>
      <c r="I1612" s="101"/>
    </row>
    <row r="1613" spans="1:9" x14ac:dyDescent="0.55000000000000004">
      <c r="A1613" s="104">
        <v>0.49239254126530829</v>
      </c>
      <c r="B1613" s="118">
        <v>0.19809297730110373</v>
      </c>
      <c r="C1613" s="119">
        <v>35.030586289349202</v>
      </c>
      <c r="D1613" s="106">
        <f t="shared" si="115"/>
        <v>35.030586289349202</v>
      </c>
      <c r="E1613" s="108">
        <f>_xlfn.NORM.INV(A1613,$B$104,$B$106)</f>
        <v>0.19809297730110373</v>
      </c>
      <c r="F1613" s="122" t="b">
        <f t="shared" si="116"/>
        <v>1</v>
      </c>
      <c r="G1613" s="101"/>
      <c r="I1613" s="101"/>
    </row>
    <row r="1614" spans="1:9" x14ac:dyDescent="0.55000000000000004">
      <c r="A1614" s="104">
        <v>3.7183237364633914E-2</v>
      </c>
      <c r="B1614" s="118">
        <v>2.156479335348685E-2</v>
      </c>
      <c r="C1614" s="119">
        <v>-22.037484764155742</v>
      </c>
      <c r="D1614" s="106">
        <f t="shared" si="115"/>
        <v>0</v>
      </c>
      <c r="E1614" s="108">
        <f>_xlfn.NORM.INV(A1614,$B$104,$B$106)</f>
        <v>2.156479335348685E-2</v>
      </c>
      <c r="F1614" s="122" t="b">
        <f t="shared" si="116"/>
        <v>1</v>
      </c>
      <c r="G1614" s="101"/>
      <c r="I1614" s="101"/>
    </row>
    <row r="1615" spans="1:9" x14ac:dyDescent="0.55000000000000004">
      <c r="A1615" s="104">
        <v>0.27926644732761741</v>
      </c>
      <c r="B1615" s="118">
        <v>0.14149779562260864</v>
      </c>
      <c r="C1615" s="119">
        <v>16.734483213407593</v>
      </c>
      <c r="D1615" s="106">
        <f t="shared" si="115"/>
        <v>16.734483213407593</v>
      </c>
      <c r="E1615" s="108">
        <f>_xlfn.NORM.INV(A1615,$B$104,$B$106)</f>
        <v>0.14149779562260864</v>
      </c>
      <c r="F1615" s="122" t="b">
        <f t="shared" si="116"/>
        <v>1</v>
      </c>
      <c r="G1615" s="101"/>
      <c r="I1615" s="101"/>
    </row>
    <row r="1616" spans="1:9" x14ac:dyDescent="0.55000000000000004">
      <c r="A1616" s="104">
        <v>0.55271761360466687</v>
      </c>
      <c r="B1616" s="118">
        <v>0.21325304083191365</v>
      </c>
      <c r="C1616" s="119">
        <v>39.931535041015032</v>
      </c>
      <c r="D1616" s="106">
        <f t="shared" si="115"/>
        <v>39.931535041015032</v>
      </c>
      <c r="E1616" s="108">
        <f>_xlfn.NORM.INV(A1616,$B$104,$B$106)</f>
        <v>0.21325304083191365</v>
      </c>
      <c r="F1616" s="122" t="b">
        <f t="shared" si="116"/>
        <v>1</v>
      </c>
      <c r="G1616" s="101"/>
      <c r="I1616" s="101"/>
    </row>
    <row r="1617" spans="1:9" x14ac:dyDescent="0.55000000000000004">
      <c r="A1617" s="104">
        <v>0.16852877785601639</v>
      </c>
      <c r="B1617" s="118">
        <v>0.10400046509552344</v>
      </c>
      <c r="C1617" s="119">
        <v>4.6123377577479259</v>
      </c>
      <c r="D1617" s="106">
        <f t="shared" si="115"/>
        <v>4.6123377577479259</v>
      </c>
      <c r="E1617" s="108">
        <f>_xlfn.NORM.INV(A1617,$B$104,$B$106)</f>
        <v>0.10400046509552344</v>
      </c>
      <c r="F1617" s="122" t="b">
        <f t="shared" si="116"/>
        <v>1</v>
      </c>
      <c r="G1617" s="101"/>
      <c r="I1617" s="101"/>
    </row>
    <row r="1618" spans="1:9" x14ac:dyDescent="0.55000000000000004">
      <c r="A1618" s="104">
        <v>0.96630248960315823</v>
      </c>
      <c r="B1618" s="118">
        <v>0.3829030623400157</v>
      </c>
      <c r="C1618" s="119">
        <v>94.77603219239306</v>
      </c>
      <c r="D1618" s="106">
        <f t="shared" si="115"/>
        <v>94.77603219239306</v>
      </c>
      <c r="E1618" s="108">
        <f>_xlfn.NORM.INV(A1618,$B$104,$B$106)</f>
        <v>0.3829030623400157</v>
      </c>
      <c r="F1618" s="122" t="b">
        <f t="shared" si="116"/>
        <v>1</v>
      </c>
      <c r="G1618" s="101"/>
      <c r="I1618" s="101"/>
    </row>
    <row r="1619" spans="1:9" x14ac:dyDescent="0.55000000000000004">
      <c r="A1619" s="104">
        <v>0.12796751055821054</v>
      </c>
      <c r="B1619" s="118">
        <v>8.6394852335640537E-2</v>
      </c>
      <c r="C1619" s="119">
        <v>-1.0792086993301779</v>
      </c>
      <c r="D1619" s="106">
        <f t="shared" si="115"/>
        <v>0</v>
      </c>
      <c r="E1619" s="108">
        <f>_xlfn.NORM.INV(A1619,$B$104,$B$106)</f>
        <v>8.6394852335640537E-2</v>
      </c>
      <c r="F1619" s="122" t="b">
        <f t="shared" si="116"/>
        <v>1</v>
      </c>
      <c r="G1619" s="101"/>
      <c r="I1619" s="101"/>
    </row>
    <row r="1620" spans="1:9" x14ac:dyDescent="0.55000000000000004">
      <c r="A1620" s="104">
        <v>0.45465622424760122</v>
      </c>
      <c r="B1620" s="118">
        <v>0.18860941756979943</v>
      </c>
      <c r="C1620" s="119">
        <v>31.964738964103784</v>
      </c>
      <c r="D1620" s="106">
        <f t="shared" si="115"/>
        <v>31.964738964103784</v>
      </c>
      <c r="E1620" s="108">
        <f>_xlfn.NORM.INV(A1620,$B$104,$B$106)</f>
        <v>0.18860941756979943</v>
      </c>
      <c r="F1620" s="122" t="b">
        <f t="shared" si="116"/>
        <v>1</v>
      </c>
      <c r="G1620" s="101"/>
      <c r="I1620" s="101"/>
    </row>
    <row r="1621" spans="1:9" x14ac:dyDescent="0.55000000000000004">
      <c r="A1621" s="104">
        <v>8.5166583602269363E-2</v>
      </c>
      <c r="B1621" s="118">
        <v>6.2886593391112772E-2</v>
      </c>
      <c r="C1621" s="119">
        <v>-8.678963944014523</v>
      </c>
      <c r="D1621" s="106">
        <f t="shared" si="115"/>
        <v>0</v>
      </c>
      <c r="E1621" s="108">
        <f>_xlfn.NORM.INV(A1621,$B$104,$B$106)</f>
        <v>6.2886593391112772E-2</v>
      </c>
      <c r="F1621" s="122" t="b">
        <f t="shared" si="116"/>
        <v>1</v>
      </c>
      <c r="G1621" s="101"/>
      <c r="I1621" s="101"/>
    </row>
    <row r="1622" spans="1:9" x14ac:dyDescent="0.55000000000000004">
      <c r="A1622" s="104">
        <v>0.58478942403345979</v>
      </c>
      <c r="B1622" s="118">
        <v>0.22141614565795192</v>
      </c>
      <c r="C1622" s="119">
        <v>42.57050540717367</v>
      </c>
      <c r="D1622" s="106">
        <f t="shared" si="115"/>
        <v>42.57050540717367</v>
      </c>
      <c r="E1622" s="108">
        <f>_xlfn.NORM.INV(A1622,$B$104,$B$106)</f>
        <v>0.22141614565795192</v>
      </c>
      <c r="F1622" s="122" t="b">
        <f t="shared" si="116"/>
        <v>1</v>
      </c>
      <c r="G1622" s="101"/>
      <c r="I1622" s="101"/>
    </row>
    <row r="1623" spans="1:9" x14ac:dyDescent="0.55000000000000004">
      <c r="A1623" s="104">
        <v>0.99799043536129439</v>
      </c>
      <c r="B1623" s="118">
        <v>0.48766564320122807</v>
      </c>
      <c r="C1623" s="119">
        <v>128.64370292144969</v>
      </c>
      <c r="D1623" s="106">
        <f t="shared" si="115"/>
        <v>128.64370292144969</v>
      </c>
      <c r="E1623" s="108">
        <f>_xlfn.NORM.INV(A1623,$B$104,$B$106)</f>
        <v>0.48766564320122807</v>
      </c>
      <c r="F1623" s="122" t="b">
        <f t="shared" si="116"/>
        <v>1</v>
      </c>
      <c r="G1623" s="101"/>
      <c r="I1623" s="101"/>
    </row>
    <row r="1624" spans="1:9" x14ac:dyDescent="0.55000000000000004">
      <c r="A1624" s="104">
        <v>0.86178026021932452</v>
      </c>
      <c r="B1624" s="118">
        <v>0.30883525962195441</v>
      </c>
      <c r="C1624" s="119">
        <v>70.831376252661627</v>
      </c>
      <c r="D1624" s="106">
        <f t="shared" si="115"/>
        <v>70.831376252661627</v>
      </c>
      <c r="E1624" s="108">
        <f>_xlfn.NORM.INV(A1624,$B$104,$B$106)</f>
        <v>0.30883525962195441</v>
      </c>
      <c r="F1624" s="122" t="b">
        <f t="shared" si="116"/>
        <v>1</v>
      </c>
      <c r="G1624" s="101"/>
      <c r="I1624" s="101"/>
    </row>
    <row r="1625" spans="1:9" x14ac:dyDescent="0.55000000000000004">
      <c r="A1625" s="104">
        <v>0.57506463819235165</v>
      </c>
      <c r="B1625" s="118">
        <v>0.2189283376285347</v>
      </c>
      <c r="C1625" s="119">
        <v>41.766246267271171</v>
      </c>
      <c r="D1625" s="106">
        <f t="shared" si="115"/>
        <v>41.766246267271171</v>
      </c>
      <c r="E1625" s="108">
        <f>_xlfn.NORM.INV(A1625,$B$104,$B$106)</f>
        <v>0.2189283376285347</v>
      </c>
      <c r="F1625" s="122" t="b">
        <f t="shared" si="116"/>
        <v>1</v>
      </c>
      <c r="G1625" s="101"/>
      <c r="I1625" s="101"/>
    </row>
    <row r="1626" spans="1:9" x14ac:dyDescent="0.55000000000000004">
      <c r="A1626" s="104">
        <v>0.50447767920302955</v>
      </c>
      <c r="B1626" s="118">
        <v>0.20112241129608777</v>
      </c>
      <c r="C1626" s="119">
        <v>36.009942393352127</v>
      </c>
      <c r="D1626" s="106">
        <f t="shared" si="115"/>
        <v>36.009942393352127</v>
      </c>
      <c r="E1626" s="108">
        <f>_xlfn.NORM.INV(A1626,$B$104,$B$106)</f>
        <v>0.20112241129608777</v>
      </c>
      <c r="F1626" s="122" t="b">
        <f t="shared" si="116"/>
        <v>1</v>
      </c>
      <c r="G1626" s="101"/>
      <c r="I1626" s="101"/>
    </row>
    <row r="1627" spans="1:9" x14ac:dyDescent="0.55000000000000004">
      <c r="A1627" s="104">
        <v>0.83976700653930969</v>
      </c>
      <c r="B1627" s="118">
        <v>0.29935007463788343</v>
      </c>
      <c r="C1627" s="119">
        <v>67.765003515335849</v>
      </c>
      <c r="D1627" s="106">
        <f t="shared" si="115"/>
        <v>67.765003515335849</v>
      </c>
      <c r="E1627" s="108">
        <f>_xlfn.NORM.INV(A1627,$B$104,$B$106)</f>
        <v>0.29935007463788343</v>
      </c>
      <c r="F1627" s="122" t="b">
        <f t="shared" si="116"/>
        <v>1</v>
      </c>
      <c r="G1627" s="101"/>
      <c r="I1627" s="101"/>
    </row>
    <row r="1628" spans="1:9" x14ac:dyDescent="0.55000000000000004">
      <c r="A1628" s="104">
        <v>0.33538535133150937</v>
      </c>
      <c r="B1628" s="118">
        <v>0.15749094995641341</v>
      </c>
      <c r="C1628" s="119">
        <v>21.904753747443536</v>
      </c>
      <c r="D1628" s="106">
        <f t="shared" si="115"/>
        <v>21.904753747443536</v>
      </c>
      <c r="E1628" s="108">
        <f>_xlfn.NORM.INV(A1628,$B$104,$B$106)</f>
        <v>0.15749094995641341</v>
      </c>
      <c r="F1628" s="122" t="b">
        <f t="shared" si="116"/>
        <v>1</v>
      </c>
      <c r="G1628" s="101"/>
      <c r="I1628" s="101"/>
    </row>
    <row r="1629" spans="1:9" x14ac:dyDescent="0.55000000000000004">
      <c r="A1629" s="104">
        <v>0.79551473113059279</v>
      </c>
      <c r="B1629" s="118">
        <v>0.28257066170603351</v>
      </c>
      <c r="C1629" s="119">
        <v>62.340551124690627</v>
      </c>
      <c r="D1629" s="106">
        <f t="shared" si="115"/>
        <v>62.340551124690627</v>
      </c>
      <c r="E1629" s="108">
        <f>_xlfn.NORM.INV(A1629,$B$104,$B$106)</f>
        <v>0.28257066170603351</v>
      </c>
      <c r="F1629" s="122" t="b">
        <f t="shared" si="116"/>
        <v>1</v>
      </c>
      <c r="G1629" s="101"/>
      <c r="I1629" s="101"/>
    </row>
    <row r="1630" spans="1:9" x14ac:dyDescent="0.55000000000000004">
      <c r="A1630" s="104">
        <v>0.24721609858588611</v>
      </c>
      <c r="B1630" s="118">
        <v>0.13167235893299217</v>
      </c>
      <c r="C1630" s="119">
        <v>13.558113828102323</v>
      </c>
      <c r="D1630" s="106">
        <f t="shared" si="115"/>
        <v>13.558113828102323</v>
      </c>
      <c r="E1630" s="108">
        <f>_xlfn.NORM.INV(A1630,$B$104,$B$106)</f>
        <v>0.13167235893299217</v>
      </c>
      <c r="F1630" s="122" t="b">
        <f t="shared" si="116"/>
        <v>1</v>
      </c>
      <c r="G1630" s="101"/>
      <c r="I1630" s="101"/>
    </row>
    <row r="1631" spans="1:9" x14ac:dyDescent="0.55000000000000004">
      <c r="A1631" s="104">
        <v>0.62538433618323319</v>
      </c>
      <c r="B1631" s="118">
        <v>0.23196530853459463</v>
      </c>
      <c r="C1631" s="119">
        <v>45.980841157174289</v>
      </c>
      <c r="D1631" s="106">
        <f t="shared" si="115"/>
        <v>45.980841157174289</v>
      </c>
      <c r="E1631" s="108">
        <f>_xlfn.NORM.INV(A1631,$B$104,$B$106)</f>
        <v>0.23196530853459463</v>
      </c>
      <c r="F1631" s="122" t="b">
        <f t="shared" si="116"/>
        <v>1</v>
      </c>
      <c r="G1631" s="101"/>
      <c r="I1631" s="101"/>
    </row>
    <row r="1632" spans="1:9" x14ac:dyDescent="0.55000000000000004">
      <c r="A1632" s="104">
        <v>0.98413728823099778</v>
      </c>
      <c r="B1632" s="118">
        <v>0.41478531455044276</v>
      </c>
      <c r="C1632" s="119">
        <v>105.08293386555775</v>
      </c>
      <c r="D1632" s="106">
        <f t="shared" si="115"/>
        <v>105.08293386555775</v>
      </c>
      <c r="E1632" s="108">
        <f>_xlfn.NORM.INV(A1632,$B$104,$B$106)</f>
        <v>0.41478531455044276</v>
      </c>
      <c r="F1632" s="122" t="b">
        <f t="shared" si="116"/>
        <v>1</v>
      </c>
      <c r="G1632" s="101"/>
      <c r="I1632" s="101"/>
    </row>
    <row r="1633" spans="1:9" x14ac:dyDescent="0.55000000000000004">
      <c r="A1633" s="104">
        <v>2.3160919120807533E-2</v>
      </c>
      <c r="B1633" s="118">
        <v>7.5512063801391749E-4</v>
      </c>
      <c r="C1633" s="119">
        <v>-28.764840445100102</v>
      </c>
      <c r="D1633" s="106">
        <f t="shared" si="115"/>
        <v>0</v>
      </c>
      <c r="E1633" s="108">
        <f>_xlfn.NORM.INV(A1633,$B$104,$B$106)</f>
        <v>7.5512063801391749E-4</v>
      </c>
      <c r="F1633" s="122" t="b">
        <f t="shared" si="116"/>
        <v>1</v>
      </c>
      <c r="G1633" s="101"/>
      <c r="I1633" s="101"/>
    </row>
    <row r="1634" spans="1:9" x14ac:dyDescent="0.55000000000000004">
      <c r="A1634" s="104">
        <v>0.76608099432049093</v>
      </c>
      <c r="B1634" s="118">
        <v>0.27260012384142723</v>
      </c>
      <c r="C1634" s="119">
        <v>59.117273398863816</v>
      </c>
      <c r="D1634" s="106">
        <f t="shared" si="115"/>
        <v>59.117273398863816</v>
      </c>
      <c r="E1634" s="108">
        <f>_xlfn.NORM.INV(A1634,$B$104,$B$106)</f>
        <v>0.27260012384142723</v>
      </c>
      <c r="F1634" s="122" t="b">
        <f t="shared" si="116"/>
        <v>1</v>
      </c>
      <c r="G1634" s="101"/>
      <c r="I1634" s="101"/>
    </row>
    <row r="1635" spans="1:9" x14ac:dyDescent="0.55000000000000004">
      <c r="A1635" s="104">
        <v>0.13476317283723216</v>
      </c>
      <c r="B1635" s="118">
        <v>8.9584601304404668E-2</v>
      </c>
      <c r="C1635" s="119">
        <v>-4.8025934507245391E-2</v>
      </c>
      <c r="D1635" s="106">
        <f t="shared" si="115"/>
        <v>0</v>
      </c>
      <c r="E1635" s="108">
        <f>_xlfn.NORM.INV(A1635,$B$104,$B$106)</f>
        <v>8.9584601304404668E-2</v>
      </c>
      <c r="F1635" s="122" t="b">
        <f t="shared" si="116"/>
        <v>1</v>
      </c>
      <c r="G1635" s="101"/>
      <c r="I1635" s="101"/>
    </row>
    <row r="1636" spans="1:9" x14ac:dyDescent="0.55000000000000004">
      <c r="A1636" s="104">
        <v>0.50829126156629267</v>
      </c>
      <c r="B1636" s="118">
        <v>0.20207846070687943</v>
      </c>
      <c r="C1636" s="119">
        <v>36.319014262136051</v>
      </c>
      <c r="D1636" s="106">
        <f t="shared" si="115"/>
        <v>36.319014262136051</v>
      </c>
      <c r="E1636" s="108">
        <f>_xlfn.NORM.INV(A1636,$B$104,$B$106)</f>
        <v>0.20207846070687943</v>
      </c>
      <c r="F1636" s="122" t="b">
        <f t="shared" si="116"/>
        <v>1</v>
      </c>
      <c r="G1636" s="101"/>
      <c r="I1636" s="101"/>
    </row>
    <row r="1637" spans="1:9" x14ac:dyDescent="0.55000000000000004">
      <c r="A1637" s="104">
        <v>0.65226299638575491</v>
      </c>
      <c r="B1637" s="118">
        <v>0.23914373252881843</v>
      </c>
      <c r="C1637" s="119">
        <v>48.301483682314114</v>
      </c>
      <c r="D1637" s="106">
        <f t="shared" si="115"/>
        <v>48.301483682314114</v>
      </c>
      <c r="E1637" s="108">
        <f>_xlfn.NORM.INV(A1637,$B$104,$B$106)</f>
        <v>0.23914373252881843</v>
      </c>
      <c r="F1637" s="122" t="b">
        <f t="shared" si="116"/>
        <v>1</v>
      </c>
      <c r="G1637" s="101"/>
      <c r="I1637" s="101"/>
    </row>
    <row r="1638" spans="1:9" x14ac:dyDescent="0.55000000000000004">
      <c r="A1638" s="104">
        <v>0.69256137237107229</v>
      </c>
      <c r="B1638" s="118">
        <v>0.25031237705370624</v>
      </c>
      <c r="C1638" s="119">
        <v>51.912085599041326</v>
      </c>
      <c r="D1638" s="106">
        <f t="shared" si="115"/>
        <v>51.912085599041326</v>
      </c>
      <c r="E1638" s="108">
        <f>_xlfn.NORM.INV(A1638,$B$104,$B$106)</f>
        <v>0.25031237705370624</v>
      </c>
      <c r="F1638" s="122" t="b">
        <f t="shared" si="116"/>
        <v>1</v>
      </c>
      <c r="G1638" s="101"/>
      <c r="I1638" s="101"/>
    </row>
    <row r="1639" spans="1:9" x14ac:dyDescent="0.55000000000000004">
      <c r="A1639" s="104">
        <v>7.5191141014568474E-2</v>
      </c>
      <c r="B1639" s="118">
        <v>5.6181750984232892E-2</v>
      </c>
      <c r="C1639" s="119">
        <v>-10.846506906966635</v>
      </c>
      <c r="D1639" s="106">
        <f t="shared" si="115"/>
        <v>0</v>
      </c>
      <c r="E1639" s="108">
        <f>_xlfn.NORM.INV(A1639,$B$104,$B$106)</f>
        <v>5.6181750984232892E-2</v>
      </c>
      <c r="F1639" s="122" t="b">
        <f t="shared" si="116"/>
        <v>1</v>
      </c>
      <c r="G1639" s="101"/>
      <c r="I1639" s="101"/>
    </row>
    <row r="1640" spans="1:9" x14ac:dyDescent="0.55000000000000004">
      <c r="A1640" s="104">
        <v>0.29385057947747006</v>
      </c>
      <c r="B1640" s="118">
        <v>0.14578296501491955</v>
      </c>
      <c r="C1640" s="119">
        <v>18.11979373939856</v>
      </c>
      <c r="D1640" s="106">
        <f t="shared" si="115"/>
        <v>18.11979373939856</v>
      </c>
      <c r="E1640" s="108">
        <f>_xlfn.NORM.INV(A1640,$B$104,$B$106)</f>
        <v>0.14578296501491955</v>
      </c>
      <c r="F1640" s="122" t="b">
        <f t="shared" si="116"/>
        <v>1</v>
      </c>
      <c r="G1640" s="101"/>
      <c r="I1640" s="101"/>
    </row>
    <row r="1641" spans="1:9" x14ac:dyDescent="0.55000000000000004">
      <c r="A1641" s="104">
        <v>0.74569789179142221</v>
      </c>
      <c r="B1641" s="118">
        <v>0.26610126261236922</v>
      </c>
      <c r="C1641" s="119">
        <v>57.01632007745647</v>
      </c>
      <c r="D1641" s="106">
        <f t="shared" si="115"/>
        <v>57.01632007745647</v>
      </c>
      <c r="E1641" s="108">
        <f>_xlfn.NORM.INV(A1641,$B$104,$B$106)</f>
        <v>0.26610126261236922</v>
      </c>
      <c r="F1641" s="122" t="b">
        <f t="shared" si="116"/>
        <v>1</v>
      </c>
      <c r="G1641" s="101"/>
      <c r="I1641" s="101"/>
    </row>
    <row r="1642" spans="1:9" x14ac:dyDescent="0.55000000000000004">
      <c r="A1642" s="104">
        <v>0.83097107197700193</v>
      </c>
      <c r="B1642" s="118">
        <v>0.29580097223363322</v>
      </c>
      <c r="C1642" s="119">
        <v>66.617648890977279</v>
      </c>
      <c r="D1642" s="106">
        <f t="shared" si="115"/>
        <v>66.617648890977279</v>
      </c>
      <c r="E1642" s="108">
        <f>_xlfn.NORM.INV(A1642,$B$104,$B$106)</f>
        <v>0.29580097223363322</v>
      </c>
      <c r="F1642" s="122" t="b">
        <f t="shared" si="116"/>
        <v>1</v>
      </c>
      <c r="G1642" s="101"/>
      <c r="I1642" s="101"/>
    </row>
    <row r="1643" spans="1:9" x14ac:dyDescent="0.55000000000000004">
      <c r="A1643" s="104">
        <v>0.136391741444572</v>
      </c>
      <c r="B1643" s="118">
        <v>9.0332498655777693E-2</v>
      </c>
      <c r="C1643" s="119">
        <v>0.19375448964049075</v>
      </c>
      <c r="D1643" s="106">
        <f t="shared" si="115"/>
        <v>0.19375448964049075</v>
      </c>
      <c r="E1643" s="108">
        <f>_xlfn.NORM.INV(A1643,$B$104,$B$106)</f>
        <v>9.0332498655777693E-2</v>
      </c>
      <c r="F1643" s="122" t="b">
        <f t="shared" si="116"/>
        <v>1</v>
      </c>
      <c r="G1643" s="101"/>
      <c r="I1643" s="101"/>
    </row>
    <row r="1644" spans="1:9" x14ac:dyDescent="0.55000000000000004">
      <c r="A1644" s="104">
        <v>0.67104666118098244</v>
      </c>
      <c r="B1644" s="118">
        <v>0.24428051504406645</v>
      </c>
      <c r="C1644" s="119">
        <v>49.962103890436602</v>
      </c>
      <c r="D1644" s="106">
        <f t="shared" si="115"/>
        <v>49.962103890436602</v>
      </c>
      <c r="E1644" s="108">
        <f>_xlfn.NORM.INV(A1644,$B$104,$B$106)</f>
        <v>0.24428051504406645</v>
      </c>
      <c r="F1644" s="122" t="b">
        <f t="shared" si="116"/>
        <v>1</v>
      </c>
      <c r="G1644" s="101"/>
      <c r="I1644" s="101"/>
    </row>
    <row r="1645" spans="1:9" x14ac:dyDescent="0.55000000000000004">
      <c r="A1645" s="104">
        <v>0.39170913514800498</v>
      </c>
      <c r="B1645" s="118">
        <v>0.17251328036836283</v>
      </c>
      <c r="C1645" s="119">
        <v>26.761176105432288</v>
      </c>
      <c r="D1645" s="106">
        <f t="shared" si="115"/>
        <v>26.761176105432288</v>
      </c>
      <c r="E1645" s="108">
        <f>_xlfn.NORM.INV(A1645,$B$104,$B$106)</f>
        <v>0.17251328036836283</v>
      </c>
      <c r="F1645" s="122" t="b">
        <f t="shared" si="116"/>
        <v>1</v>
      </c>
      <c r="G1645" s="101"/>
      <c r="I1645" s="101"/>
    </row>
    <row r="1646" spans="1:9" x14ac:dyDescent="0.55000000000000004">
      <c r="A1646" s="104">
        <v>0.75486818531132471</v>
      </c>
      <c r="B1646" s="118">
        <v>0.26898895795287214</v>
      </c>
      <c r="C1646" s="119">
        <v>57.949854877325009</v>
      </c>
      <c r="D1646" s="106">
        <f t="shared" si="115"/>
        <v>57.949854877325009</v>
      </c>
      <c r="E1646" s="108">
        <f>_xlfn.NORM.INV(A1646,$B$104,$B$106)</f>
        <v>0.26898895795287214</v>
      </c>
      <c r="F1646" s="122" t="b">
        <f t="shared" si="116"/>
        <v>1</v>
      </c>
      <c r="G1646" s="101"/>
      <c r="I1646" s="101"/>
    </row>
    <row r="1647" spans="1:9" x14ac:dyDescent="0.55000000000000004">
      <c r="A1647" s="104">
        <v>0.81745080205614784</v>
      </c>
      <c r="B1647" s="118">
        <v>0.29056929484632643</v>
      </c>
      <c r="C1647" s="119">
        <v>64.926351047249213</v>
      </c>
      <c r="D1647" s="106">
        <f t="shared" si="115"/>
        <v>64.926351047249213</v>
      </c>
      <c r="E1647" s="108">
        <f>_xlfn.NORM.INV(A1647,$B$104,$B$106)</f>
        <v>0.29056929484632643</v>
      </c>
      <c r="F1647" s="122" t="b">
        <f t="shared" si="116"/>
        <v>1</v>
      </c>
      <c r="G1647" s="101"/>
      <c r="I1647" s="101"/>
    </row>
    <row r="1648" spans="1:9" x14ac:dyDescent="0.55000000000000004">
      <c r="A1648" s="104">
        <v>0.25513402483764847</v>
      </c>
      <c r="B1648" s="118">
        <v>0.13415796299607796</v>
      </c>
      <c r="C1648" s="119">
        <v>14.361660469272968</v>
      </c>
      <c r="D1648" s="106">
        <f t="shared" si="115"/>
        <v>14.361660469272968</v>
      </c>
      <c r="E1648" s="108">
        <f>_xlfn.NORM.INV(A1648,$B$104,$B$106)</f>
        <v>0.13415796299607796</v>
      </c>
      <c r="F1648" s="122" t="b">
        <f t="shared" si="116"/>
        <v>1</v>
      </c>
      <c r="G1648" s="101"/>
      <c r="I1648" s="101"/>
    </row>
    <row r="1649" spans="1:9" x14ac:dyDescent="0.55000000000000004">
      <c r="A1649" s="104">
        <v>0.31174872978172685</v>
      </c>
      <c r="B1649" s="118">
        <v>0.15091003994021304</v>
      </c>
      <c r="C1649" s="119">
        <v>19.777275675654799</v>
      </c>
      <c r="D1649" s="106">
        <f t="shared" si="115"/>
        <v>19.777275675654799</v>
      </c>
      <c r="E1649" s="108">
        <f>_xlfn.NORM.INV(A1649,$B$104,$B$106)</f>
        <v>0.15091003994021304</v>
      </c>
      <c r="F1649" s="122" t="b">
        <f t="shared" si="116"/>
        <v>1</v>
      </c>
      <c r="G1649" s="101"/>
      <c r="I1649" s="101"/>
    </row>
    <row r="1650" spans="1:9" x14ac:dyDescent="0.55000000000000004">
      <c r="A1650" s="104">
        <v>0.77346641096321223</v>
      </c>
      <c r="B1650" s="118">
        <v>0.27503114003150531</v>
      </c>
      <c r="C1650" s="119">
        <v>59.903172860157554</v>
      </c>
      <c r="D1650" s="106">
        <f t="shared" ref="D1650:D1713" si="117">IF(C1650&lt;=0,0,C1650)</f>
        <v>59.903172860157554</v>
      </c>
      <c r="E1650" s="108">
        <f>_xlfn.NORM.INV(A1650,$B$104,$B$106)</f>
        <v>0.27503114003150531</v>
      </c>
      <c r="F1650" s="122" t="b">
        <f t="shared" si="116"/>
        <v>1</v>
      </c>
      <c r="G1650" s="101"/>
      <c r="I1650" s="101"/>
    </row>
    <row r="1651" spans="1:9" x14ac:dyDescent="0.55000000000000004">
      <c r="A1651" s="104">
        <v>0.82432973720546032</v>
      </c>
      <c r="B1651" s="118">
        <v>0.29319922597543535</v>
      </c>
      <c r="C1651" s="119">
        <v>65.776555774820352</v>
      </c>
      <c r="D1651" s="106">
        <f t="shared" si="117"/>
        <v>65.776555774820352</v>
      </c>
      <c r="E1651" s="108">
        <f>_xlfn.NORM.INV(A1651,$B$104,$B$106)</f>
        <v>0.29319922597543535</v>
      </c>
      <c r="F1651" s="122" t="b">
        <f t="shared" ref="F1651:F1714" si="118">E1651=B1651</f>
        <v>1</v>
      </c>
      <c r="G1651" s="101"/>
      <c r="I1651" s="101"/>
    </row>
    <row r="1652" spans="1:9" x14ac:dyDescent="0.55000000000000004">
      <c r="A1652" s="104">
        <v>0.13663074780742257</v>
      </c>
      <c r="B1652" s="118">
        <v>9.0441743622877629E-2</v>
      </c>
      <c r="C1652" s="119">
        <v>0.22907122720205239</v>
      </c>
      <c r="D1652" s="106">
        <f t="shared" si="117"/>
        <v>0.22907122720205239</v>
      </c>
      <c r="E1652" s="108">
        <f>_xlfn.NORM.INV(A1652,$B$104,$B$106)</f>
        <v>9.0441743622877629E-2</v>
      </c>
      <c r="F1652" s="122" t="b">
        <f t="shared" si="118"/>
        <v>1</v>
      </c>
      <c r="G1652" s="101"/>
      <c r="I1652" s="101"/>
    </row>
    <row r="1653" spans="1:9" x14ac:dyDescent="0.55000000000000004">
      <c r="A1653" s="104">
        <v>0.71309255180576736</v>
      </c>
      <c r="B1653" s="118">
        <v>0.25624420201563253</v>
      </c>
      <c r="C1653" s="119">
        <v>53.829727308336963</v>
      </c>
      <c r="D1653" s="106">
        <f t="shared" si="117"/>
        <v>53.829727308336963</v>
      </c>
      <c r="E1653" s="108">
        <f>_xlfn.NORM.INV(A1653,$B$104,$B$106)</f>
        <v>0.25624420201563253</v>
      </c>
      <c r="F1653" s="122" t="b">
        <f t="shared" si="118"/>
        <v>1</v>
      </c>
      <c r="G1653" s="101"/>
      <c r="I1653" s="101"/>
    </row>
    <row r="1654" spans="1:9" x14ac:dyDescent="0.55000000000000004">
      <c r="A1654" s="104">
        <v>0.50448714729537036</v>
      </c>
      <c r="B1654" s="118">
        <v>0.20112478474470061</v>
      </c>
      <c r="C1654" s="119">
        <v>36.010709682354111</v>
      </c>
      <c r="D1654" s="106">
        <f t="shared" si="117"/>
        <v>36.010709682354111</v>
      </c>
      <c r="E1654" s="108">
        <f>_xlfn.NORM.INV(A1654,$B$104,$B$106)</f>
        <v>0.20112478474470061</v>
      </c>
      <c r="F1654" s="122" t="b">
        <f t="shared" si="118"/>
        <v>1</v>
      </c>
      <c r="G1654" s="101"/>
      <c r="I1654" s="101"/>
    </row>
    <row r="1655" spans="1:9" x14ac:dyDescent="0.55000000000000004">
      <c r="A1655" s="104">
        <v>0.94047907364517358</v>
      </c>
      <c r="B1655" s="118">
        <v>0.35588079048307181</v>
      </c>
      <c r="C1655" s="119">
        <v>86.040266062170986</v>
      </c>
      <c r="D1655" s="106">
        <f t="shared" si="117"/>
        <v>86.040266062170986</v>
      </c>
      <c r="E1655" s="108">
        <f>_xlfn.NORM.INV(A1655,$B$104,$B$106)</f>
        <v>0.35588079048307181</v>
      </c>
      <c r="F1655" s="122" t="b">
        <f t="shared" si="118"/>
        <v>1</v>
      </c>
      <c r="G1655" s="101"/>
      <c r="I1655" s="101"/>
    </row>
    <row r="1656" spans="1:9" x14ac:dyDescent="0.55000000000000004">
      <c r="A1656" s="104">
        <v>0.92271135787121006</v>
      </c>
      <c r="B1656" s="118">
        <v>0.3423548253878409</v>
      </c>
      <c r="C1656" s="119">
        <v>81.667589020691182</v>
      </c>
      <c r="D1656" s="106">
        <f t="shared" si="117"/>
        <v>81.667589020691182</v>
      </c>
      <c r="E1656" s="108">
        <f>_xlfn.NORM.INV(A1656,$B$104,$B$106)</f>
        <v>0.3423548253878409</v>
      </c>
      <c r="F1656" s="122" t="b">
        <f t="shared" si="118"/>
        <v>1</v>
      </c>
      <c r="G1656" s="101"/>
      <c r="I1656" s="101"/>
    </row>
    <row r="1657" spans="1:9" x14ac:dyDescent="0.55000000000000004">
      <c r="A1657" s="104">
        <v>0.87971936670877038</v>
      </c>
      <c r="B1657" s="118">
        <v>0.31735850640856439</v>
      </c>
      <c r="C1657" s="119">
        <v>73.586773392923092</v>
      </c>
      <c r="D1657" s="106">
        <f t="shared" si="117"/>
        <v>73.586773392923092</v>
      </c>
      <c r="E1657" s="108">
        <f>_xlfn.NORM.INV(A1657,$B$104,$B$106)</f>
        <v>0.31735850640856439</v>
      </c>
      <c r="F1657" s="122" t="b">
        <f t="shared" si="118"/>
        <v>1</v>
      </c>
      <c r="G1657" s="101"/>
      <c r="I1657" s="101"/>
    </row>
    <row r="1658" spans="1:9" x14ac:dyDescent="0.55000000000000004">
      <c r="A1658" s="104">
        <v>0.18696123095426298</v>
      </c>
      <c r="B1658" s="118">
        <v>0.11108499844143749</v>
      </c>
      <c r="C1658" s="119">
        <v>6.9026272929618617</v>
      </c>
      <c r="D1658" s="106">
        <f t="shared" si="117"/>
        <v>6.9026272929618617</v>
      </c>
      <c r="E1658" s="108">
        <f>_xlfn.NORM.INV(A1658,$B$104,$B$106)</f>
        <v>0.11108499844143749</v>
      </c>
      <c r="F1658" s="122" t="b">
        <f t="shared" si="118"/>
        <v>1</v>
      </c>
      <c r="G1658" s="101"/>
      <c r="I1658" s="101"/>
    </row>
    <row r="1659" spans="1:9" x14ac:dyDescent="0.55000000000000004">
      <c r="A1659" s="104">
        <v>0.11502369173758109</v>
      </c>
      <c r="B1659" s="118">
        <v>7.9976319093694237E-2</v>
      </c>
      <c r="C1659" s="119">
        <v>-3.1541935709774633</v>
      </c>
      <c r="D1659" s="106">
        <f t="shared" si="117"/>
        <v>0</v>
      </c>
      <c r="E1659" s="108">
        <f>_xlfn.NORM.INV(A1659,$B$104,$B$106)</f>
        <v>7.9976319093694237E-2</v>
      </c>
      <c r="F1659" s="122" t="b">
        <f t="shared" si="118"/>
        <v>1</v>
      </c>
      <c r="G1659" s="101"/>
      <c r="I1659" s="101"/>
    </row>
    <row r="1660" spans="1:9" x14ac:dyDescent="0.55000000000000004">
      <c r="A1660" s="104">
        <v>0.84833940801273389</v>
      </c>
      <c r="B1660" s="118">
        <v>0.30293373370371723</v>
      </c>
      <c r="C1660" s="119">
        <v>68.92352962503189</v>
      </c>
      <c r="D1660" s="106">
        <f t="shared" si="117"/>
        <v>68.92352962503189</v>
      </c>
      <c r="E1660" s="108">
        <f>_xlfn.NORM.INV(A1660,$B$104,$B$106)</f>
        <v>0.30293373370371723</v>
      </c>
      <c r="F1660" s="122" t="b">
        <f t="shared" si="118"/>
        <v>1</v>
      </c>
      <c r="G1660" s="101"/>
      <c r="I1660" s="101"/>
    </row>
    <row r="1661" spans="1:9" x14ac:dyDescent="0.55000000000000004">
      <c r="A1661" s="104">
        <v>0.6232261213605953</v>
      </c>
      <c r="B1661" s="118">
        <v>0.23139648213085234</v>
      </c>
      <c r="C1661" s="119">
        <v>45.796950829296058</v>
      </c>
      <c r="D1661" s="106">
        <f t="shared" si="117"/>
        <v>45.796950829296058</v>
      </c>
      <c r="E1661" s="108">
        <f>_xlfn.NORM.INV(A1661,$B$104,$B$106)</f>
        <v>0.23139648213085234</v>
      </c>
      <c r="F1661" s="122" t="b">
        <f t="shared" si="118"/>
        <v>1</v>
      </c>
      <c r="G1661" s="101"/>
      <c r="I1661" s="101"/>
    </row>
    <row r="1662" spans="1:9" x14ac:dyDescent="0.55000000000000004">
      <c r="A1662" s="104">
        <v>0.53153911654675501</v>
      </c>
      <c r="B1662" s="118">
        <v>0.20791393725899887</v>
      </c>
      <c r="C1662" s="119">
        <v>38.205508435815617</v>
      </c>
      <c r="D1662" s="106">
        <f t="shared" si="117"/>
        <v>38.205508435815617</v>
      </c>
      <c r="E1662" s="108">
        <f>_xlfn.NORM.INV(A1662,$B$104,$B$106)</f>
        <v>0.20791393725899887</v>
      </c>
      <c r="F1662" s="122" t="b">
        <f t="shared" si="118"/>
        <v>1</v>
      </c>
      <c r="G1662" s="101"/>
      <c r="I1662" s="101"/>
    </row>
    <row r="1663" spans="1:9" x14ac:dyDescent="0.55000000000000004">
      <c r="A1663" s="104">
        <v>0.60776761024419468</v>
      </c>
      <c r="B1663" s="118">
        <v>0.22735053511101638</v>
      </c>
      <c r="C1663" s="119">
        <v>44.488976165741867</v>
      </c>
      <c r="D1663" s="106">
        <f t="shared" si="117"/>
        <v>44.488976165741867</v>
      </c>
      <c r="E1663" s="108">
        <f>_xlfn.NORM.INV(A1663,$B$104,$B$106)</f>
        <v>0.22735053511101638</v>
      </c>
      <c r="F1663" s="122" t="b">
        <f t="shared" si="118"/>
        <v>1</v>
      </c>
      <c r="G1663" s="101"/>
      <c r="I1663" s="101"/>
    </row>
    <row r="1664" spans="1:9" x14ac:dyDescent="0.55000000000000004">
      <c r="A1664" s="104">
        <v>0.74592793035477556</v>
      </c>
      <c r="B1664" s="118">
        <v>0.26617302112500657</v>
      </c>
      <c r="C1664" s="119">
        <v>57.039518185578935</v>
      </c>
      <c r="D1664" s="106">
        <f t="shared" si="117"/>
        <v>57.039518185578935</v>
      </c>
      <c r="E1664" s="108">
        <f>_xlfn.NORM.INV(A1664,$B$104,$B$106)</f>
        <v>0.26617302112500657</v>
      </c>
      <c r="F1664" s="122" t="b">
        <f t="shared" si="118"/>
        <v>1</v>
      </c>
      <c r="G1664" s="101"/>
      <c r="I1664" s="101"/>
    </row>
    <row r="1665" spans="1:9" x14ac:dyDescent="0.55000000000000004">
      <c r="A1665" s="104">
        <v>0.59884370975763446</v>
      </c>
      <c r="B1665" s="118">
        <v>0.22503553180973623</v>
      </c>
      <c r="C1665" s="119">
        <v>43.740581377260064</v>
      </c>
      <c r="D1665" s="106">
        <f t="shared" si="117"/>
        <v>43.740581377260064</v>
      </c>
      <c r="E1665" s="108">
        <f>_xlfn.NORM.INV(A1665,$B$104,$B$106)</f>
        <v>0.22503553180973623</v>
      </c>
      <c r="F1665" s="122" t="b">
        <f t="shared" si="118"/>
        <v>1</v>
      </c>
      <c r="G1665" s="101"/>
      <c r="I1665" s="101"/>
    </row>
    <row r="1666" spans="1:9" x14ac:dyDescent="0.55000000000000004">
      <c r="A1666" s="104">
        <v>0.96134271814254624</v>
      </c>
      <c r="B1666" s="118">
        <v>0.37664847148311087</v>
      </c>
      <c r="C1666" s="119">
        <v>92.754046651895067</v>
      </c>
      <c r="D1666" s="106">
        <f t="shared" si="117"/>
        <v>92.754046651895067</v>
      </c>
      <c r="E1666" s="108">
        <f>_xlfn.NORM.INV(A1666,$B$104,$B$106)</f>
        <v>0.37664847148311087</v>
      </c>
      <c r="F1666" s="122" t="b">
        <f t="shared" si="118"/>
        <v>1</v>
      </c>
      <c r="G1666" s="101"/>
      <c r="I1666" s="101"/>
    </row>
    <row r="1667" spans="1:9" x14ac:dyDescent="0.55000000000000004">
      <c r="A1667" s="104">
        <v>0.19072986507911904</v>
      </c>
      <c r="B1667" s="118">
        <v>0.11247901416415325</v>
      </c>
      <c r="C1667" s="119">
        <v>7.353285009676684</v>
      </c>
      <c r="D1667" s="106">
        <f t="shared" si="117"/>
        <v>7.353285009676684</v>
      </c>
      <c r="E1667" s="108">
        <f>_xlfn.NORM.INV(A1667,$B$104,$B$106)</f>
        <v>0.11247901416415325</v>
      </c>
      <c r="F1667" s="122" t="b">
        <f t="shared" si="118"/>
        <v>1</v>
      </c>
      <c r="G1667" s="101"/>
      <c r="I1667" s="101"/>
    </row>
    <row r="1668" spans="1:9" x14ac:dyDescent="0.55000000000000004">
      <c r="A1668" s="104">
        <v>0.52432705097957744</v>
      </c>
      <c r="B1668" s="118">
        <v>0.20610167139608279</v>
      </c>
      <c r="C1668" s="119">
        <v>37.619638719604048</v>
      </c>
      <c r="D1668" s="106">
        <f t="shared" si="117"/>
        <v>37.619638719604048</v>
      </c>
      <c r="E1668" s="108">
        <f>_xlfn.NORM.INV(A1668,$B$104,$B$106)</f>
        <v>0.20610167139608279</v>
      </c>
      <c r="F1668" s="122" t="b">
        <f t="shared" si="118"/>
        <v>1</v>
      </c>
      <c r="G1668" s="101"/>
      <c r="I1668" s="101"/>
    </row>
    <row r="1669" spans="1:9" x14ac:dyDescent="0.55000000000000004">
      <c r="A1669" s="104">
        <v>0.33292498782100499</v>
      </c>
      <c r="B1669" s="118">
        <v>0.15681493655876177</v>
      </c>
      <c r="C1669" s="119">
        <v>21.686211984040185</v>
      </c>
      <c r="D1669" s="106">
        <f t="shared" si="117"/>
        <v>21.686211984040185</v>
      </c>
      <c r="E1669" s="108">
        <f>_xlfn.NORM.INV(A1669,$B$104,$B$106)</f>
        <v>0.15681493655876177</v>
      </c>
      <c r="F1669" s="122" t="b">
        <f t="shared" si="118"/>
        <v>1</v>
      </c>
      <c r="G1669" s="101"/>
      <c r="I1669" s="101"/>
    </row>
    <row r="1670" spans="1:9" x14ac:dyDescent="0.55000000000000004">
      <c r="A1670" s="104">
        <v>0.60542866662735395</v>
      </c>
      <c r="B1670" s="118">
        <v>0.22674240727940051</v>
      </c>
      <c r="C1670" s="119">
        <v>44.292380463411597</v>
      </c>
      <c r="D1670" s="106">
        <f t="shared" si="117"/>
        <v>44.292380463411597</v>
      </c>
      <c r="E1670" s="108">
        <f>_xlfn.NORM.INV(A1670,$B$104,$B$106)</f>
        <v>0.22674240727940051</v>
      </c>
      <c r="F1670" s="122" t="b">
        <f t="shared" si="118"/>
        <v>1</v>
      </c>
      <c r="G1670" s="101"/>
      <c r="I1670" s="101"/>
    </row>
    <row r="1671" spans="1:9" x14ac:dyDescent="0.55000000000000004">
      <c r="A1671" s="104">
        <v>0.31238100238463906</v>
      </c>
      <c r="B1671" s="118">
        <v>0.15108874328821359</v>
      </c>
      <c r="C1671" s="119">
        <v>19.835046934233091</v>
      </c>
      <c r="D1671" s="106">
        <f t="shared" si="117"/>
        <v>19.835046934233091</v>
      </c>
      <c r="E1671" s="108">
        <f>_xlfn.NORM.INV(A1671,$B$104,$B$106)</f>
        <v>0.15108874328821359</v>
      </c>
      <c r="F1671" s="122" t="b">
        <f t="shared" si="118"/>
        <v>1</v>
      </c>
      <c r="G1671" s="101"/>
      <c r="I1671" s="101"/>
    </row>
    <row r="1672" spans="1:9" x14ac:dyDescent="0.55000000000000004">
      <c r="A1672" s="104">
        <v>0.55699649203021062</v>
      </c>
      <c r="B1672" s="118">
        <v>0.21433585514527592</v>
      </c>
      <c r="C1672" s="119">
        <v>40.281587496044232</v>
      </c>
      <c r="D1672" s="106">
        <f t="shared" si="117"/>
        <v>40.281587496044232</v>
      </c>
      <c r="E1672" s="108">
        <f>_xlfn.NORM.INV(A1672,$B$104,$B$106)</f>
        <v>0.21433585514527592</v>
      </c>
      <c r="F1672" s="122" t="b">
        <f t="shared" si="118"/>
        <v>1</v>
      </c>
      <c r="G1672" s="101"/>
      <c r="I1672" s="101"/>
    </row>
    <row r="1673" spans="1:9" x14ac:dyDescent="0.55000000000000004">
      <c r="A1673" s="104">
        <v>0.34173534334539057</v>
      </c>
      <c r="B1673" s="118">
        <v>0.1592268333924558</v>
      </c>
      <c r="C1673" s="119">
        <v>22.465930535497204</v>
      </c>
      <c r="D1673" s="106">
        <f t="shared" si="117"/>
        <v>22.465930535497204</v>
      </c>
      <c r="E1673" s="108">
        <f>_xlfn.NORM.INV(A1673,$B$104,$B$106)</f>
        <v>0.1592268333924558</v>
      </c>
      <c r="F1673" s="122" t="b">
        <f t="shared" si="118"/>
        <v>1</v>
      </c>
      <c r="G1673" s="101"/>
      <c r="I1673" s="101"/>
    </row>
    <row r="1674" spans="1:9" x14ac:dyDescent="0.55000000000000004">
      <c r="A1674" s="104">
        <v>0.29292540802021605</v>
      </c>
      <c r="B1674" s="118">
        <v>0.14551414644074478</v>
      </c>
      <c r="C1674" s="119">
        <v>18.032890010212412</v>
      </c>
      <c r="D1674" s="106">
        <f t="shared" si="117"/>
        <v>18.032890010212412</v>
      </c>
      <c r="E1674" s="108">
        <f>_xlfn.NORM.INV(A1674,$B$104,$B$106)</f>
        <v>0.14551414644074478</v>
      </c>
      <c r="F1674" s="122" t="b">
        <f t="shared" si="118"/>
        <v>1</v>
      </c>
      <c r="G1674" s="101"/>
      <c r="I1674" s="101"/>
    </row>
    <row r="1675" spans="1:9" x14ac:dyDescent="0.55000000000000004">
      <c r="A1675" s="104">
        <v>0.26895243841527305</v>
      </c>
      <c r="B1675" s="118">
        <v>0.13840156924643005</v>
      </c>
      <c r="C1675" s="119">
        <v>15.733534453373171</v>
      </c>
      <c r="D1675" s="106">
        <f t="shared" si="117"/>
        <v>15.733534453373171</v>
      </c>
      <c r="E1675" s="108">
        <f>_xlfn.NORM.INV(A1675,$B$104,$B$106)</f>
        <v>0.13840156924643005</v>
      </c>
      <c r="F1675" s="122" t="b">
        <f t="shared" si="118"/>
        <v>1</v>
      </c>
      <c r="G1675" s="101"/>
      <c r="I1675" s="101"/>
    </row>
    <row r="1676" spans="1:9" x14ac:dyDescent="0.55000000000000004">
      <c r="A1676" s="104">
        <v>0.7211133405797443</v>
      </c>
      <c r="B1676" s="118">
        <v>0.25861520830073442</v>
      </c>
      <c r="C1676" s="119">
        <v>54.596226754038241</v>
      </c>
      <c r="D1676" s="106">
        <f t="shared" si="117"/>
        <v>54.596226754038241</v>
      </c>
      <c r="E1676" s="108">
        <f>_xlfn.NORM.INV(A1676,$B$104,$B$106)</f>
        <v>0.25861520830073442</v>
      </c>
      <c r="F1676" s="122" t="b">
        <f t="shared" si="118"/>
        <v>1</v>
      </c>
      <c r="G1676" s="101"/>
      <c r="I1676" s="101"/>
    </row>
    <row r="1677" spans="1:9" x14ac:dyDescent="0.55000000000000004">
      <c r="A1677" s="104">
        <v>0.34540470519547128</v>
      </c>
      <c r="B1677" s="118">
        <v>0.16022431272554286</v>
      </c>
      <c r="C1677" s="119">
        <v>22.788395878889087</v>
      </c>
      <c r="D1677" s="106">
        <f t="shared" si="117"/>
        <v>22.788395878889087</v>
      </c>
      <c r="E1677" s="108">
        <f>_xlfn.NORM.INV(A1677,$B$104,$B$106)</f>
        <v>0.16022431272554286</v>
      </c>
      <c r="F1677" s="122" t="b">
        <f t="shared" si="118"/>
        <v>1</v>
      </c>
      <c r="G1677" s="101"/>
      <c r="I1677" s="101"/>
    </row>
    <row r="1678" spans="1:9" x14ac:dyDescent="0.55000000000000004">
      <c r="A1678" s="104">
        <v>0.20470717610296607</v>
      </c>
      <c r="B1678" s="118">
        <v>0.11750753174025209</v>
      </c>
      <c r="C1678" s="119">
        <v>8.9789053038941891</v>
      </c>
      <c r="D1678" s="106">
        <f t="shared" si="117"/>
        <v>8.9789053038941891</v>
      </c>
      <c r="E1678" s="108">
        <f>_xlfn.NORM.INV(A1678,$B$104,$B$106)</f>
        <v>0.11750753174025209</v>
      </c>
      <c r="F1678" s="122" t="b">
        <f t="shared" si="118"/>
        <v>1</v>
      </c>
      <c r="G1678" s="101"/>
      <c r="I1678" s="101"/>
    </row>
    <row r="1679" spans="1:9" x14ac:dyDescent="0.55000000000000004">
      <c r="A1679" s="104">
        <v>0.68254456279542675</v>
      </c>
      <c r="B1679" s="118">
        <v>0.24748261754502549</v>
      </c>
      <c r="C1679" s="119">
        <v>50.997280307929039</v>
      </c>
      <c r="D1679" s="106">
        <f t="shared" si="117"/>
        <v>50.997280307929039</v>
      </c>
      <c r="E1679" s="108">
        <f>_xlfn.NORM.INV(A1679,$B$104,$B$106)</f>
        <v>0.24748261754502549</v>
      </c>
      <c r="F1679" s="122" t="b">
        <f t="shared" si="118"/>
        <v>1</v>
      </c>
      <c r="G1679" s="101"/>
      <c r="I1679" s="101"/>
    </row>
    <row r="1680" spans="1:9" x14ac:dyDescent="0.55000000000000004">
      <c r="A1680" s="104">
        <v>4.1560220328696995E-2</v>
      </c>
      <c r="B1680" s="118">
        <v>2.6713935485787599E-2</v>
      </c>
      <c r="C1680" s="119">
        <v>-20.372868936249574</v>
      </c>
      <c r="D1680" s="106">
        <f t="shared" si="117"/>
        <v>0</v>
      </c>
      <c r="E1680" s="108">
        <f>_xlfn.NORM.INV(A1680,$B$104,$B$106)</f>
        <v>2.6713935485787599E-2</v>
      </c>
      <c r="F1680" s="122" t="b">
        <f t="shared" si="118"/>
        <v>1</v>
      </c>
      <c r="G1680" s="101"/>
      <c r="I1680" s="101"/>
    </row>
    <row r="1681" spans="1:9" x14ac:dyDescent="0.55000000000000004">
      <c r="A1681" s="104">
        <v>0.70453555177507621</v>
      </c>
      <c r="B1681" s="118">
        <v>0.25374904259515796</v>
      </c>
      <c r="C1681" s="119">
        <v>53.023091609078207</v>
      </c>
      <c r="D1681" s="106">
        <f t="shared" si="117"/>
        <v>53.023091609078207</v>
      </c>
      <c r="E1681" s="108">
        <f>_xlfn.NORM.INV(A1681,$B$104,$B$106)</f>
        <v>0.25374904259515796</v>
      </c>
      <c r="F1681" s="122" t="b">
        <f t="shared" si="118"/>
        <v>1</v>
      </c>
      <c r="G1681" s="101"/>
      <c r="I1681" s="101"/>
    </row>
    <row r="1682" spans="1:9" x14ac:dyDescent="0.55000000000000004">
      <c r="A1682" s="104">
        <v>0.45906037809950451</v>
      </c>
      <c r="B1682" s="118">
        <v>0.18971988042192989</v>
      </c>
      <c r="C1682" s="119">
        <v>32.323729644971287</v>
      </c>
      <c r="D1682" s="106">
        <f t="shared" si="117"/>
        <v>32.323729644971287</v>
      </c>
      <c r="E1682" s="108">
        <f>_xlfn.NORM.INV(A1682,$B$104,$B$106)</f>
        <v>0.18971988042192989</v>
      </c>
      <c r="F1682" s="122" t="b">
        <f t="shared" si="118"/>
        <v>1</v>
      </c>
      <c r="G1682" s="101"/>
      <c r="I1682" s="101"/>
    </row>
    <row r="1683" spans="1:9" x14ac:dyDescent="0.55000000000000004">
      <c r="A1683" s="104">
        <v>0.65349969218498838</v>
      </c>
      <c r="B1683" s="118">
        <v>0.23947862875306469</v>
      </c>
      <c r="C1683" s="119">
        <v>48.409749009093382</v>
      </c>
      <c r="D1683" s="106">
        <f t="shared" si="117"/>
        <v>48.409749009093382</v>
      </c>
      <c r="E1683" s="108">
        <f>_xlfn.NORM.INV(A1683,$B$104,$B$106)</f>
        <v>0.23947862875306469</v>
      </c>
      <c r="F1683" s="122" t="b">
        <f t="shared" si="118"/>
        <v>1</v>
      </c>
      <c r="G1683" s="101"/>
      <c r="I1683" s="101"/>
    </row>
    <row r="1684" spans="1:9" x14ac:dyDescent="0.55000000000000004">
      <c r="A1684" s="104">
        <v>0.2888375471510507</v>
      </c>
      <c r="B1684" s="118">
        <v>0.14432161132604102</v>
      </c>
      <c r="C1684" s="119">
        <v>17.647366989820892</v>
      </c>
      <c r="D1684" s="106">
        <f t="shared" si="117"/>
        <v>17.647366989820892</v>
      </c>
      <c r="E1684" s="108">
        <f>_xlfn.NORM.INV(A1684,$B$104,$B$106)</f>
        <v>0.14432161132604102</v>
      </c>
      <c r="F1684" s="122" t="b">
        <f t="shared" si="118"/>
        <v>1</v>
      </c>
      <c r="G1684" s="101"/>
      <c r="I1684" s="101"/>
    </row>
    <row r="1685" spans="1:9" x14ac:dyDescent="0.55000000000000004">
      <c r="A1685" s="104">
        <v>0.85968506424193625</v>
      </c>
      <c r="B1685" s="118">
        <v>0.30789054669103955</v>
      </c>
      <c r="C1685" s="119">
        <v>70.525969243644795</v>
      </c>
      <c r="D1685" s="106">
        <f t="shared" si="117"/>
        <v>70.525969243644795</v>
      </c>
      <c r="E1685" s="108">
        <f>_xlfn.NORM.INV(A1685,$B$104,$B$106)</f>
        <v>0.30789054669103955</v>
      </c>
      <c r="F1685" s="122" t="b">
        <f t="shared" si="118"/>
        <v>1</v>
      </c>
      <c r="G1685" s="101"/>
      <c r="I1685" s="101"/>
    </row>
    <row r="1686" spans="1:9" x14ac:dyDescent="0.55000000000000004">
      <c r="A1686" s="104">
        <v>0.25024879549641788</v>
      </c>
      <c r="B1686" s="118">
        <v>0.13262929690944864</v>
      </c>
      <c r="C1686" s="119">
        <v>13.867472952594422</v>
      </c>
      <c r="D1686" s="106">
        <f t="shared" si="117"/>
        <v>13.867472952594422</v>
      </c>
      <c r="E1686" s="108">
        <f>_xlfn.NORM.INV(A1686,$B$104,$B$106)</f>
        <v>0.13262929690944864</v>
      </c>
      <c r="F1686" s="122" t="b">
        <f t="shared" si="118"/>
        <v>1</v>
      </c>
      <c r="G1686" s="101"/>
      <c r="I1686" s="101"/>
    </row>
    <row r="1687" spans="1:9" x14ac:dyDescent="0.55000000000000004">
      <c r="A1687" s="104">
        <v>0.6094291047787731</v>
      </c>
      <c r="B1687" s="118">
        <v>0.22778313942466441</v>
      </c>
      <c r="C1687" s="119">
        <v>44.628828585662795</v>
      </c>
      <c r="D1687" s="106">
        <f t="shared" si="117"/>
        <v>44.628828585662795</v>
      </c>
      <c r="E1687" s="108">
        <f>_xlfn.NORM.INV(A1687,$B$104,$B$106)</f>
        <v>0.22778313942466441</v>
      </c>
      <c r="F1687" s="122" t="b">
        <f t="shared" si="118"/>
        <v>1</v>
      </c>
      <c r="G1687" s="101"/>
      <c r="I1687" s="101"/>
    </row>
    <row r="1688" spans="1:9" x14ac:dyDescent="0.55000000000000004">
      <c r="A1688" s="104">
        <v>0.29009937189996193</v>
      </c>
      <c r="B1688" s="118">
        <v>0.14469055601408817</v>
      </c>
      <c r="C1688" s="119">
        <v>17.766639511644012</v>
      </c>
      <c r="D1688" s="106">
        <f t="shared" si="117"/>
        <v>17.766639511644012</v>
      </c>
      <c r="E1688" s="108">
        <f>_xlfn.NORM.INV(A1688,$B$104,$B$106)</f>
        <v>0.14469055601408817</v>
      </c>
      <c r="F1688" s="122" t="b">
        <f t="shared" si="118"/>
        <v>1</v>
      </c>
      <c r="G1688" s="101"/>
      <c r="I1688" s="101"/>
    </row>
    <row r="1689" spans="1:9" x14ac:dyDescent="0.55000000000000004">
      <c r="A1689" s="104">
        <v>0.16419375278916437</v>
      </c>
      <c r="B1689" s="118">
        <v>0.10226330229841629</v>
      </c>
      <c r="C1689" s="119">
        <v>4.0507473775611897</v>
      </c>
      <c r="D1689" s="106">
        <f t="shared" si="117"/>
        <v>4.0507473775611897</v>
      </c>
      <c r="E1689" s="108">
        <f>_xlfn.NORM.INV(A1689,$B$104,$B$106)</f>
        <v>0.10226330229841629</v>
      </c>
      <c r="F1689" s="122" t="b">
        <f t="shared" si="118"/>
        <v>1</v>
      </c>
      <c r="G1689" s="101"/>
      <c r="I1689" s="101"/>
    </row>
    <row r="1690" spans="1:9" x14ac:dyDescent="0.55000000000000004">
      <c r="A1690" s="104">
        <v>0.69279515382121237</v>
      </c>
      <c r="B1690" s="118">
        <v>0.25037889516846257</v>
      </c>
      <c r="C1690" s="119">
        <v>51.933589590156906</v>
      </c>
      <c r="D1690" s="106">
        <f t="shared" si="117"/>
        <v>51.933589590156906</v>
      </c>
      <c r="E1690" s="108">
        <f>_xlfn.NORM.INV(A1690,$B$104,$B$106)</f>
        <v>0.25037889516846257</v>
      </c>
      <c r="F1690" s="122" t="b">
        <f t="shared" si="118"/>
        <v>1</v>
      </c>
      <c r="G1690" s="101"/>
      <c r="I1690" s="101"/>
    </row>
    <row r="1691" spans="1:9" x14ac:dyDescent="0.55000000000000004">
      <c r="A1691" s="104">
        <v>0.57545504112585411</v>
      </c>
      <c r="B1691" s="118">
        <v>0.21902797540454846</v>
      </c>
      <c r="C1691" s="119">
        <v>41.798457189935235</v>
      </c>
      <c r="D1691" s="106">
        <f t="shared" si="117"/>
        <v>41.798457189935235</v>
      </c>
      <c r="E1691" s="108">
        <f>_xlfn.NORM.INV(A1691,$B$104,$B$106)</f>
        <v>0.21902797540454846</v>
      </c>
      <c r="F1691" s="122" t="b">
        <f t="shared" si="118"/>
        <v>1</v>
      </c>
      <c r="G1691" s="101"/>
      <c r="I1691" s="101"/>
    </row>
    <row r="1692" spans="1:9" x14ac:dyDescent="0.55000000000000004">
      <c r="A1692" s="104">
        <v>0.14586052275663464</v>
      </c>
      <c r="B1692" s="118">
        <v>9.4564637420280484E-2</v>
      </c>
      <c r="C1692" s="119">
        <v>1.5619212623333287</v>
      </c>
      <c r="D1692" s="106">
        <f t="shared" si="117"/>
        <v>1.5619212623333287</v>
      </c>
      <c r="E1692" s="108">
        <f>_xlfn.NORM.INV(A1692,$B$104,$B$106)</f>
        <v>9.4564637420280484E-2</v>
      </c>
      <c r="F1692" s="122" t="b">
        <f t="shared" si="118"/>
        <v>1</v>
      </c>
      <c r="G1692" s="101"/>
      <c r="I1692" s="101"/>
    </row>
    <row r="1693" spans="1:9" x14ac:dyDescent="0.55000000000000004">
      <c r="A1693" s="104">
        <v>0.50802287854953021</v>
      </c>
      <c r="B1693" s="118">
        <v>0.20201117299383167</v>
      </c>
      <c r="C1693" s="119">
        <v>36.29726147511154</v>
      </c>
      <c r="D1693" s="106">
        <f t="shared" si="117"/>
        <v>36.29726147511154</v>
      </c>
      <c r="E1693" s="108">
        <f>_xlfn.NORM.INV(A1693,$B$104,$B$106)</f>
        <v>0.20201117299383167</v>
      </c>
      <c r="F1693" s="122" t="b">
        <f t="shared" si="118"/>
        <v>1</v>
      </c>
      <c r="G1693" s="101"/>
      <c r="I1693" s="101"/>
    </row>
    <row r="1694" spans="1:9" x14ac:dyDescent="0.55000000000000004">
      <c r="A1694" s="104">
        <v>0.19103378297477525</v>
      </c>
      <c r="B1694" s="118">
        <v>0.11259069204162188</v>
      </c>
      <c r="C1694" s="119">
        <v>7.3893882590500288</v>
      </c>
      <c r="D1694" s="106">
        <f t="shared" si="117"/>
        <v>7.3893882590500288</v>
      </c>
      <c r="E1694" s="108">
        <f>_xlfn.NORM.INV(A1694,$B$104,$B$106)</f>
        <v>0.11259069204162188</v>
      </c>
      <c r="F1694" s="122" t="b">
        <f t="shared" si="118"/>
        <v>1</v>
      </c>
      <c r="G1694" s="101"/>
      <c r="I1694" s="101"/>
    </row>
    <row r="1695" spans="1:9" x14ac:dyDescent="0.55000000000000004">
      <c r="A1695" s="104">
        <v>4.9099538257299291E-2</v>
      </c>
      <c r="B1695" s="118">
        <v>3.4635211141450073E-2</v>
      </c>
      <c r="C1695" s="119">
        <v>-17.812077158740049</v>
      </c>
      <c r="D1695" s="106">
        <f t="shared" si="117"/>
        <v>0</v>
      </c>
      <c r="E1695" s="108">
        <f>_xlfn.NORM.INV(A1695,$B$104,$B$106)</f>
        <v>3.4635211141450073E-2</v>
      </c>
      <c r="F1695" s="122" t="b">
        <f t="shared" si="118"/>
        <v>1</v>
      </c>
      <c r="G1695" s="101"/>
      <c r="I1695" s="101"/>
    </row>
    <row r="1696" spans="1:9" x14ac:dyDescent="0.55000000000000004">
      <c r="A1696" s="104">
        <v>0.67515823970546962</v>
      </c>
      <c r="B1696" s="118">
        <v>0.24542018931233833</v>
      </c>
      <c r="C1696" s="119">
        <v>50.330538044491533</v>
      </c>
      <c r="D1696" s="106">
        <f t="shared" si="117"/>
        <v>50.330538044491533</v>
      </c>
      <c r="E1696" s="108">
        <f>_xlfn.NORM.INV(A1696,$B$104,$B$106)</f>
        <v>0.24542018931233833</v>
      </c>
      <c r="F1696" s="122" t="b">
        <f t="shared" si="118"/>
        <v>1</v>
      </c>
      <c r="G1696" s="101"/>
      <c r="I1696" s="101"/>
    </row>
    <row r="1697" spans="1:9" x14ac:dyDescent="0.55000000000000004">
      <c r="A1697" s="104">
        <v>0.42251988048144606</v>
      </c>
      <c r="B1697" s="118">
        <v>0.18045488298369952</v>
      </c>
      <c r="C1697" s="119">
        <v>29.328539187042093</v>
      </c>
      <c r="D1697" s="106">
        <f t="shared" si="117"/>
        <v>29.328539187042093</v>
      </c>
      <c r="E1697" s="108">
        <f>_xlfn.NORM.INV(A1697,$B$104,$B$106)</f>
        <v>0.18045488298369952</v>
      </c>
      <c r="F1697" s="122" t="b">
        <f t="shared" si="118"/>
        <v>1</v>
      </c>
      <c r="G1697" s="101"/>
      <c r="I1697" s="101"/>
    </row>
    <row r="1698" spans="1:9" x14ac:dyDescent="0.55000000000000004">
      <c r="A1698" s="104">
        <v>4.8248275402245633E-2</v>
      </c>
      <c r="B1698" s="118">
        <v>3.3791908069990995E-2</v>
      </c>
      <c r="C1698" s="119">
        <v>-18.084700365558653</v>
      </c>
      <c r="D1698" s="106">
        <f t="shared" si="117"/>
        <v>0</v>
      </c>
      <c r="E1698" s="108">
        <f>_xlfn.NORM.INV(A1698,$B$104,$B$106)</f>
        <v>3.3791908069990995E-2</v>
      </c>
      <c r="F1698" s="122" t="b">
        <f t="shared" si="118"/>
        <v>1</v>
      </c>
      <c r="G1698" s="101"/>
      <c r="I1698" s="101"/>
    </row>
    <row r="1699" spans="1:9" x14ac:dyDescent="0.55000000000000004">
      <c r="A1699" s="104">
        <v>0.23168385060028152</v>
      </c>
      <c r="B1699" s="118">
        <v>0.12666872513487193</v>
      </c>
      <c r="C1699" s="119">
        <v>11.940537967232544</v>
      </c>
      <c r="D1699" s="106">
        <f t="shared" si="117"/>
        <v>11.940537967232544</v>
      </c>
      <c r="E1699" s="108">
        <f>_xlfn.NORM.INV(A1699,$B$104,$B$106)</f>
        <v>0.12666872513487193</v>
      </c>
      <c r="F1699" s="122" t="b">
        <f t="shared" si="118"/>
        <v>1</v>
      </c>
      <c r="G1699" s="101"/>
      <c r="I1699" s="101"/>
    </row>
    <row r="1700" spans="1:9" x14ac:dyDescent="0.55000000000000004">
      <c r="A1700" s="104">
        <v>0.8199327878478524</v>
      </c>
      <c r="B1700" s="118">
        <v>0.29151089740082925</v>
      </c>
      <c r="C1700" s="119">
        <v>65.230752533079226</v>
      </c>
      <c r="D1700" s="106">
        <f t="shared" si="117"/>
        <v>65.230752533079226</v>
      </c>
      <c r="E1700" s="108">
        <f>_xlfn.NORM.INV(A1700,$B$104,$B$106)</f>
        <v>0.29151089740082925</v>
      </c>
      <c r="F1700" s="122" t="b">
        <f t="shared" si="118"/>
        <v>1</v>
      </c>
      <c r="G1700" s="101"/>
      <c r="I1700" s="101"/>
    </row>
    <row r="1701" spans="1:9" x14ac:dyDescent="0.55000000000000004">
      <c r="A1701" s="104">
        <v>0.76026407436598309</v>
      </c>
      <c r="B1701" s="118">
        <v>0.2707152277946554</v>
      </c>
      <c r="C1701" s="119">
        <v>58.507923780461979</v>
      </c>
      <c r="D1701" s="106">
        <f t="shared" si="117"/>
        <v>58.507923780461979</v>
      </c>
      <c r="E1701" s="108">
        <f>_xlfn.NORM.INV(A1701,$B$104,$B$106)</f>
        <v>0.2707152277946554</v>
      </c>
      <c r="F1701" s="122" t="b">
        <f t="shared" si="118"/>
        <v>1</v>
      </c>
      <c r="G1701" s="101"/>
      <c r="I1701" s="101"/>
    </row>
    <row r="1702" spans="1:9" x14ac:dyDescent="0.55000000000000004">
      <c r="A1702" s="104">
        <v>0.27787974088968626</v>
      </c>
      <c r="B1702" s="118">
        <v>0.14108482512206486</v>
      </c>
      <c r="C1702" s="119">
        <v>16.600978017007744</v>
      </c>
      <c r="D1702" s="106">
        <f t="shared" si="117"/>
        <v>16.600978017007744</v>
      </c>
      <c r="E1702" s="108">
        <f>_xlfn.NORM.INV(A1702,$B$104,$B$106)</f>
        <v>0.14108482512206486</v>
      </c>
      <c r="F1702" s="122" t="b">
        <f t="shared" si="118"/>
        <v>1</v>
      </c>
      <c r="G1702" s="101"/>
      <c r="I1702" s="101"/>
    </row>
    <row r="1703" spans="1:9" x14ac:dyDescent="0.55000000000000004">
      <c r="A1703" s="104">
        <v>6.9922722891544886E-2</v>
      </c>
      <c r="B1703" s="118">
        <v>5.2363318310394841E-2</v>
      </c>
      <c r="C1703" s="119">
        <v>-12.080930681519702</v>
      </c>
      <c r="D1703" s="106">
        <f t="shared" si="117"/>
        <v>0</v>
      </c>
      <c r="E1703" s="108">
        <f>_xlfn.NORM.INV(A1703,$B$104,$B$106)</f>
        <v>5.2363318310394841E-2</v>
      </c>
      <c r="F1703" s="122" t="b">
        <f t="shared" si="118"/>
        <v>1</v>
      </c>
      <c r="G1703" s="101"/>
      <c r="I1703" s="101"/>
    </row>
    <row r="1704" spans="1:9" x14ac:dyDescent="0.55000000000000004">
      <c r="A1704" s="104">
        <v>0.32632959699667896</v>
      </c>
      <c r="B1704" s="118">
        <v>0.1549928927088165</v>
      </c>
      <c r="C1704" s="119">
        <v>21.097181237980198</v>
      </c>
      <c r="D1704" s="106">
        <f t="shared" si="117"/>
        <v>21.097181237980198</v>
      </c>
      <c r="E1704" s="108">
        <f>_xlfn.NORM.INV(A1704,$B$104,$B$106)</f>
        <v>0.1549928927088165</v>
      </c>
      <c r="F1704" s="122" t="b">
        <f t="shared" si="118"/>
        <v>1</v>
      </c>
      <c r="G1704" s="101"/>
      <c r="I1704" s="101"/>
    </row>
    <row r="1705" spans="1:9" x14ac:dyDescent="0.55000000000000004">
      <c r="A1705" s="104">
        <v>0.4172881191816632</v>
      </c>
      <c r="B1705" s="118">
        <v>0.17911639633631521</v>
      </c>
      <c r="C1705" s="119">
        <v>28.895832922303292</v>
      </c>
      <c r="D1705" s="106">
        <f t="shared" si="117"/>
        <v>28.895832922303292</v>
      </c>
      <c r="E1705" s="108">
        <f>_xlfn.NORM.INV(A1705,$B$104,$B$106)</f>
        <v>0.17911639633631521</v>
      </c>
      <c r="F1705" s="122" t="b">
        <f t="shared" si="118"/>
        <v>1</v>
      </c>
      <c r="G1705" s="101"/>
      <c r="I1705" s="101"/>
    </row>
    <row r="1706" spans="1:9" x14ac:dyDescent="0.55000000000000004">
      <c r="A1706" s="104">
        <v>0.13064975258355982</v>
      </c>
      <c r="B1706" s="118">
        <v>8.766750360145488E-2</v>
      </c>
      <c r="C1706" s="119">
        <v>-0.66778571156875854</v>
      </c>
      <c r="D1706" s="106">
        <f t="shared" si="117"/>
        <v>0</v>
      </c>
      <c r="E1706" s="108">
        <f>_xlfn.NORM.INV(A1706,$B$104,$B$106)</f>
        <v>8.766750360145488E-2</v>
      </c>
      <c r="F1706" s="122" t="b">
        <f t="shared" si="118"/>
        <v>1</v>
      </c>
      <c r="G1706" s="101"/>
      <c r="I1706" s="101"/>
    </row>
    <row r="1707" spans="1:9" x14ac:dyDescent="0.55000000000000004">
      <c r="A1707" s="104">
        <v>9.0615516085269965E-2</v>
      </c>
      <c r="B1707" s="118">
        <v>6.6302571912170066E-2</v>
      </c>
      <c r="C1707" s="119">
        <v>-7.5746456385886196</v>
      </c>
      <c r="D1707" s="106">
        <f t="shared" si="117"/>
        <v>0</v>
      </c>
      <c r="E1707" s="108">
        <f>_xlfn.NORM.INV(A1707,$B$104,$B$106)</f>
        <v>6.6302571912170066E-2</v>
      </c>
      <c r="F1707" s="122" t="b">
        <f t="shared" si="118"/>
        <v>1</v>
      </c>
      <c r="G1707" s="101"/>
      <c r="I1707" s="101"/>
    </row>
    <row r="1708" spans="1:9" x14ac:dyDescent="0.55000000000000004">
      <c r="A1708" s="104">
        <v>0.24783080902926824</v>
      </c>
      <c r="B1708" s="118">
        <v>0.13186682822630735</v>
      </c>
      <c r="C1708" s="119">
        <v>13.620981905031783</v>
      </c>
      <c r="D1708" s="106">
        <f t="shared" si="117"/>
        <v>13.620981905031783</v>
      </c>
      <c r="E1708" s="108">
        <f>_xlfn.NORM.INV(A1708,$B$104,$B$106)</f>
        <v>0.13186682822630735</v>
      </c>
      <c r="F1708" s="122" t="b">
        <f t="shared" si="118"/>
        <v>1</v>
      </c>
      <c r="G1708" s="101"/>
      <c r="I1708" s="101"/>
    </row>
    <row r="1709" spans="1:9" x14ac:dyDescent="0.55000000000000004">
      <c r="A1709" s="104">
        <v>0.53207213926200914</v>
      </c>
      <c r="B1709" s="118">
        <v>0.20804797244366258</v>
      </c>
      <c r="C1709" s="119">
        <v>38.24883936049293</v>
      </c>
      <c r="D1709" s="106">
        <f t="shared" si="117"/>
        <v>38.24883936049293</v>
      </c>
      <c r="E1709" s="108">
        <f>_xlfn.NORM.INV(A1709,$B$104,$B$106)</f>
        <v>0.20804797244366258</v>
      </c>
      <c r="F1709" s="122" t="b">
        <f t="shared" si="118"/>
        <v>1</v>
      </c>
      <c r="G1709" s="101"/>
      <c r="I1709" s="101"/>
    </row>
    <row r="1710" spans="1:9" x14ac:dyDescent="0.55000000000000004">
      <c r="A1710" s="104">
        <v>0.40432081032413714</v>
      </c>
      <c r="B1710" s="118">
        <v>0.17578211991319545</v>
      </c>
      <c r="C1710" s="119">
        <v>27.817927289494612</v>
      </c>
      <c r="D1710" s="106">
        <f t="shared" si="117"/>
        <v>27.817927289494612</v>
      </c>
      <c r="E1710" s="108">
        <f>_xlfn.NORM.INV(A1710,$B$104,$B$106)</f>
        <v>0.17578211991319545</v>
      </c>
      <c r="F1710" s="122" t="b">
        <f t="shared" si="118"/>
        <v>1</v>
      </c>
      <c r="G1710" s="101"/>
      <c r="I1710" s="101"/>
    </row>
    <row r="1711" spans="1:9" x14ac:dyDescent="0.55000000000000004">
      <c r="A1711" s="104">
        <v>0.54766191589513091</v>
      </c>
      <c r="B1711" s="118">
        <v>0.21197563404769931</v>
      </c>
      <c r="C1711" s="119">
        <v>39.518574688194519</v>
      </c>
      <c r="D1711" s="106">
        <f t="shared" si="117"/>
        <v>39.518574688194519</v>
      </c>
      <c r="E1711" s="108">
        <f>_xlfn.NORM.INV(A1711,$B$104,$B$106)</f>
        <v>0.21197563404769931</v>
      </c>
      <c r="F1711" s="122" t="b">
        <f t="shared" si="118"/>
        <v>1</v>
      </c>
      <c r="G1711" s="101"/>
      <c r="I1711" s="101"/>
    </row>
    <row r="1712" spans="1:9" x14ac:dyDescent="0.55000000000000004">
      <c r="A1712" s="104">
        <v>0.15300701143721063</v>
      </c>
      <c r="B1712" s="118">
        <v>9.7637836617739643E-2</v>
      </c>
      <c r="C1712" s="119">
        <v>2.5554257908465576</v>
      </c>
      <c r="D1712" s="106">
        <f t="shared" si="117"/>
        <v>2.5554257908465576</v>
      </c>
      <c r="E1712" s="108">
        <f>_xlfn.NORM.INV(A1712,$B$104,$B$106)</f>
        <v>9.7637836617739643E-2</v>
      </c>
      <c r="F1712" s="122" t="b">
        <f t="shared" si="118"/>
        <v>1</v>
      </c>
      <c r="G1712" s="101"/>
      <c r="I1712" s="101"/>
    </row>
    <row r="1713" spans="1:9" x14ac:dyDescent="0.55000000000000004">
      <c r="A1713" s="104">
        <v>0.79632130033109672</v>
      </c>
      <c r="B1713" s="118">
        <v>0.2828552988242094</v>
      </c>
      <c r="C1713" s="119">
        <v>62.432568676343152</v>
      </c>
      <c r="D1713" s="106">
        <f t="shared" si="117"/>
        <v>62.432568676343152</v>
      </c>
      <c r="E1713" s="108">
        <f>_xlfn.NORM.INV(A1713,$B$104,$B$106)</f>
        <v>0.2828552988242094</v>
      </c>
      <c r="F1713" s="122" t="b">
        <f t="shared" si="118"/>
        <v>1</v>
      </c>
      <c r="G1713" s="101"/>
      <c r="I1713" s="101"/>
    </row>
    <row r="1714" spans="1:9" x14ac:dyDescent="0.55000000000000004">
      <c r="A1714" s="104">
        <v>6.5867776636165942E-2</v>
      </c>
      <c r="B1714" s="118">
        <v>4.9270693056031239E-2</v>
      </c>
      <c r="C1714" s="119">
        <v>-13.080715270082958</v>
      </c>
      <c r="D1714" s="106">
        <f t="shared" ref="D1714:D1777" si="119">IF(C1714&lt;=0,0,C1714)</f>
        <v>0</v>
      </c>
      <c r="E1714" s="108">
        <f>_xlfn.NORM.INV(A1714,$B$104,$B$106)</f>
        <v>4.9270693056031239E-2</v>
      </c>
      <c r="F1714" s="122" t="b">
        <f t="shared" si="118"/>
        <v>1</v>
      </c>
      <c r="G1714" s="101"/>
      <c r="I1714" s="101"/>
    </row>
    <row r="1715" spans="1:9" x14ac:dyDescent="0.55000000000000004">
      <c r="A1715" s="104">
        <v>0.87906046656495973</v>
      </c>
      <c r="B1715" s="118">
        <v>0.31703029706129082</v>
      </c>
      <c r="C1715" s="119">
        <v>73.480669801237198</v>
      </c>
      <c r="D1715" s="106">
        <f t="shared" si="119"/>
        <v>73.480669801237198</v>
      </c>
      <c r="E1715" s="108">
        <f>_xlfn.NORM.INV(A1715,$B$104,$B$106)</f>
        <v>0.31703029706129082</v>
      </c>
      <c r="F1715" s="122" t="b">
        <f t="shared" ref="F1715:F1778" si="120">E1715=B1715</f>
        <v>1</v>
      </c>
      <c r="G1715" s="101"/>
      <c r="I1715" s="101"/>
    </row>
    <row r="1716" spans="1:9" x14ac:dyDescent="0.55000000000000004">
      <c r="A1716" s="104">
        <v>0.88838448007705295</v>
      </c>
      <c r="B1716" s="118">
        <v>0.32179814031472448</v>
      </c>
      <c r="C1716" s="119">
        <v>75.022019241730334</v>
      </c>
      <c r="D1716" s="106">
        <f t="shared" si="119"/>
        <v>75.022019241730334</v>
      </c>
      <c r="E1716" s="108">
        <f>_xlfn.NORM.INV(A1716,$B$104,$B$106)</f>
        <v>0.32179814031472448</v>
      </c>
      <c r="F1716" s="122" t="b">
        <f t="shared" si="120"/>
        <v>1</v>
      </c>
      <c r="G1716" s="101"/>
      <c r="I1716" s="101"/>
    </row>
    <row r="1717" spans="1:9" x14ac:dyDescent="0.55000000000000004">
      <c r="A1717" s="104">
        <v>0.6917746473679427</v>
      </c>
      <c r="B1717" s="118">
        <v>0.2500886924492744</v>
      </c>
      <c r="C1717" s="119">
        <v>51.839772789755983</v>
      </c>
      <c r="D1717" s="106">
        <f t="shared" si="119"/>
        <v>51.839772789755983</v>
      </c>
      <c r="E1717" s="108">
        <f>_xlfn.NORM.INV(A1717,$B$104,$B$106)</f>
        <v>0.2500886924492744</v>
      </c>
      <c r="F1717" s="122" t="b">
        <f t="shared" si="120"/>
        <v>1</v>
      </c>
      <c r="G1717" s="101"/>
      <c r="I1717" s="101"/>
    </row>
    <row r="1718" spans="1:9" x14ac:dyDescent="0.55000000000000004">
      <c r="A1718" s="104">
        <v>0.66835639604624186</v>
      </c>
      <c r="B1718" s="118">
        <v>0.24353791968346084</v>
      </c>
      <c r="C1718" s="119">
        <v>49.722037495057947</v>
      </c>
      <c r="D1718" s="106">
        <f t="shared" si="119"/>
        <v>49.722037495057947</v>
      </c>
      <c r="E1718" s="108">
        <f>_xlfn.NORM.INV(A1718,$B$104,$B$106)</f>
        <v>0.24353791968346084</v>
      </c>
      <c r="F1718" s="122" t="b">
        <f t="shared" si="120"/>
        <v>1</v>
      </c>
      <c r="G1718" s="101"/>
      <c r="I1718" s="101"/>
    </row>
    <row r="1719" spans="1:9" x14ac:dyDescent="0.55000000000000004">
      <c r="A1719" s="104">
        <v>0.38463025537089857</v>
      </c>
      <c r="B1719" s="118">
        <v>0.17066576823295429</v>
      </c>
      <c r="C1719" s="119">
        <v>26.163911966313329</v>
      </c>
      <c r="D1719" s="106">
        <f t="shared" si="119"/>
        <v>26.163911966313329</v>
      </c>
      <c r="E1719" s="108">
        <f>_xlfn.NORM.INV(A1719,$B$104,$B$106)</f>
        <v>0.17066576823295429</v>
      </c>
      <c r="F1719" s="122" t="b">
        <f t="shared" si="120"/>
        <v>1</v>
      </c>
      <c r="G1719" s="101"/>
      <c r="I1719" s="101"/>
    </row>
    <row r="1720" spans="1:9" x14ac:dyDescent="0.55000000000000004">
      <c r="A1720" s="104">
        <v>0.25218792037210491</v>
      </c>
      <c r="B1720" s="118">
        <v>0.13323794563900315</v>
      </c>
      <c r="C1720" s="119">
        <v>14.064237050927588</v>
      </c>
      <c r="D1720" s="106">
        <f t="shared" si="119"/>
        <v>14.064237050927588</v>
      </c>
      <c r="E1720" s="108">
        <f>_xlfn.NORM.INV(A1720,$B$104,$B$106)</f>
        <v>0.13323794563900315</v>
      </c>
      <c r="F1720" s="122" t="b">
        <f t="shared" si="120"/>
        <v>1</v>
      </c>
      <c r="G1720" s="101"/>
      <c r="I1720" s="101"/>
    </row>
    <row r="1721" spans="1:9" x14ac:dyDescent="0.55000000000000004">
      <c r="A1721" s="104">
        <v>0.44900873836758004</v>
      </c>
      <c r="B1721" s="118">
        <v>0.18718338364152681</v>
      </c>
      <c r="C1721" s="119">
        <v>31.503730394687359</v>
      </c>
      <c r="D1721" s="106">
        <f t="shared" si="119"/>
        <v>31.503730394687359</v>
      </c>
      <c r="E1721" s="108">
        <f>_xlfn.NORM.INV(A1721,$B$104,$B$106)</f>
        <v>0.18718338364152681</v>
      </c>
      <c r="F1721" s="122" t="b">
        <f t="shared" si="120"/>
        <v>1</v>
      </c>
      <c r="G1721" s="101"/>
      <c r="I1721" s="101"/>
    </row>
    <row r="1722" spans="1:9" x14ac:dyDescent="0.55000000000000004">
      <c r="A1722" s="104">
        <v>0.15572085788688594</v>
      </c>
      <c r="B1722" s="118">
        <v>9.8779849291611876E-2</v>
      </c>
      <c r="C1722" s="119">
        <v>2.9246159051904677</v>
      </c>
      <c r="D1722" s="106">
        <f t="shared" si="119"/>
        <v>2.9246159051904677</v>
      </c>
      <c r="E1722" s="108">
        <f>_xlfn.NORM.INV(A1722,$B$104,$B$106)</f>
        <v>9.8779849291611876E-2</v>
      </c>
      <c r="F1722" s="122" t="b">
        <f t="shared" si="120"/>
        <v>1</v>
      </c>
      <c r="G1722" s="101"/>
      <c r="I1722" s="101"/>
    </row>
    <row r="1723" spans="1:9" x14ac:dyDescent="0.55000000000000004">
      <c r="A1723" s="104">
        <v>0.27018568474726246</v>
      </c>
      <c r="B1723" s="118">
        <v>0.13877484949310126</v>
      </c>
      <c r="C1723" s="119">
        <v>15.854208575564467</v>
      </c>
      <c r="D1723" s="106">
        <f t="shared" si="119"/>
        <v>15.854208575564467</v>
      </c>
      <c r="E1723" s="108">
        <f>_xlfn.NORM.INV(A1723,$B$104,$B$106)</f>
        <v>0.13877484949310126</v>
      </c>
      <c r="F1723" s="122" t="b">
        <f t="shared" si="120"/>
        <v>1</v>
      </c>
      <c r="G1723" s="101"/>
      <c r="I1723" s="101"/>
    </row>
    <row r="1724" spans="1:9" x14ac:dyDescent="0.55000000000000004">
      <c r="A1724" s="104">
        <v>0.66949735439674962</v>
      </c>
      <c r="B1724" s="118">
        <v>0.24385256352188495</v>
      </c>
      <c r="C1724" s="119">
        <v>49.823755625988603</v>
      </c>
      <c r="D1724" s="106">
        <f t="shared" si="119"/>
        <v>49.823755625988603</v>
      </c>
      <c r="E1724" s="108">
        <f>_xlfn.NORM.INV(A1724,$B$104,$B$106)</f>
        <v>0.24385256352188495</v>
      </c>
      <c r="F1724" s="122" t="b">
        <f t="shared" si="120"/>
        <v>1</v>
      </c>
      <c r="G1724" s="101"/>
      <c r="I1724" s="101"/>
    </row>
    <row r="1725" spans="1:9" x14ac:dyDescent="0.55000000000000004">
      <c r="A1725" s="104">
        <v>0.84788506679801334</v>
      </c>
      <c r="B1725" s="118">
        <v>0.30274048548367838</v>
      </c>
      <c r="C1725" s="119">
        <v>68.86105629694616</v>
      </c>
      <c r="D1725" s="106">
        <f t="shared" si="119"/>
        <v>68.86105629694616</v>
      </c>
      <c r="E1725" s="108">
        <f>_xlfn.NORM.INV(A1725,$B$104,$B$106)</f>
        <v>0.30274048548367838</v>
      </c>
      <c r="F1725" s="122" t="b">
        <f t="shared" si="120"/>
        <v>1</v>
      </c>
      <c r="G1725" s="101"/>
      <c r="I1725" s="101"/>
    </row>
    <row r="1726" spans="1:9" x14ac:dyDescent="0.55000000000000004">
      <c r="A1726" s="104">
        <v>0.48567945604607021</v>
      </c>
      <c r="B1726" s="118">
        <v>0.19640960071552307</v>
      </c>
      <c r="C1726" s="119">
        <v>34.486383927735204</v>
      </c>
      <c r="D1726" s="106">
        <f t="shared" si="119"/>
        <v>34.486383927735204</v>
      </c>
      <c r="E1726" s="108">
        <f>_xlfn.NORM.INV(A1726,$B$104,$B$106)</f>
        <v>0.19640960071552307</v>
      </c>
      <c r="F1726" s="122" t="b">
        <f t="shared" si="120"/>
        <v>1</v>
      </c>
      <c r="G1726" s="101"/>
      <c r="I1726" s="101"/>
    </row>
    <row r="1727" spans="1:9" x14ac:dyDescent="0.55000000000000004">
      <c r="A1727" s="104">
        <v>0.25060761794585795</v>
      </c>
      <c r="B1727" s="118">
        <v>0.13274211107224804</v>
      </c>
      <c r="C1727" s="119">
        <v>13.903943540545347</v>
      </c>
      <c r="D1727" s="106">
        <f t="shared" si="119"/>
        <v>13.903943540545347</v>
      </c>
      <c r="E1727" s="108">
        <f>_xlfn.NORM.INV(A1727,$B$104,$B$106)</f>
        <v>0.13274211107224804</v>
      </c>
      <c r="F1727" s="122" t="b">
        <f t="shared" si="120"/>
        <v>1</v>
      </c>
      <c r="G1727" s="101"/>
      <c r="I1727" s="101"/>
    </row>
    <row r="1728" spans="1:9" x14ac:dyDescent="0.55000000000000004">
      <c r="A1728" s="104">
        <v>0.43116903709967169</v>
      </c>
      <c r="B1728" s="118">
        <v>0.18266013347609975</v>
      </c>
      <c r="C1728" s="119">
        <v>30.041453062757363</v>
      </c>
      <c r="D1728" s="106">
        <f t="shared" si="119"/>
        <v>30.041453062757363</v>
      </c>
      <c r="E1728" s="108">
        <f>_xlfn.NORM.INV(A1728,$B$104,$B$106)</f>
        <v>0.18266013347609975</v>
      </c>
      <c r="F1728" s="122" t="b">
        <f t="shared" si="120"/>
        <v>1</v>
      </c>
      <c r="G1728" s="101"/>
      <c r="I1728" s="101"/>
    </row>
    <row r="1729" spans="1:9" x14ac:dyDescent="0.55000000000000004">
      <c r="A1729" s="104">
        <v>0.23752448562163475</v>
      </c>
      <c r="B1729" s="118">
        <v>0.12857117740115009</v>
      </c>
      <c r="C1729" s="119">
        <v>12.555563164229312</v>
      </c>
      <c r="D1729" s="106">
        <f t="shared" si="119"/>
        <v>12.555563164229312</v>
      </c>
      <c r="E1729" s="108">
        <f>_xlfn.NORM.INV(A1729,$B$104,$B$106)</f>
        <v>0.12857117740115009</v>
      </c>
      <c r="F1729" s="122" t="b">
        <f t="shared" si="120"/>
        <v>1</v>
      </c>
      <c r="G1729" s="101"/>
      <c r="I1729" s="101"/>
    </row>
    <row r="1730" spans="1:9" x14ac:dyDescent="0.55000000000000004">
      <c r="A1730" s="104">
        <v>0.34553965309072265</v>
      </c>
      <c r="B1730" s="118">
        <v>0.16026092101356326</v>
      </c>
      <c r="C1730" s="119">
        <v>22.800230614483027</v>
      </c>
      <c r="D1730" s="106">
        <f t="shared" si="119"/>
        <v>22.800230614483027</v>
      </c>
      <c r="E1730" s="108">
        <f>_xlfn.NORM.INV(A1730,$B$104,$B$106)</f>
        <v>0.16026092101356326</v>
      </c>
      <c r="F1730" s="122" t="b">
        <f t="shared" si="120"/>
        <v>1</v>
      </c>
      <c r="G1730" s="101"/>
      <c r="I1730" s="101"/>
    </row>
    <row r="1731" spans="1:9" x14ac:dyDescent="0.55000000000000004">
      <c r="A1731" s="104">
        <v>0.17818057109818419</v>
      </c>
      <c r="B1731" s="118">
        <v>0.10776789594535571</v>
      </c>
      <c r="C1731" s="119">
        <v>5.8302736511528783</v>
      </c>
      <c r="D1731" s="106">
        <f t="shared" si="119"/>
        <v>5.8302736511528783</v>
      </c>
      <c r="E1731" s="108">
        <f>_xlfn.NORM.INV(A1731,$B$104,$B$106)</f>
        <v>0.10776789594535571</v>
      </c>
      <c r="F1731" s="122" t="b">
        <f t="shared" si="120"/>
        <v>1</v>
      </c>
      <c r="G1731" s="101"/>
      <c r="I1731" s="101"/>
    </row>
    <row r="1732" spans="1:9" x14ac:dyDescent="0.55000000000000004">
      <c r="A1732" s="104">
        <v>0.31141657666370315</v>
      </c>
      <c r="B1732" s="118">
        <v>0.15081609851726971</v>
      </c>
      <c r="C1732" s="119">
        <v>19.746906271293906</v>
      </c>
      <c r="D1732" s="106">
        <f t="shared" si="119"/>
        <v>19.746906271293906</v>
      </c>
      <c r="E1732" s="108">
        <f>_xlfn.NORM.INV(A1732,$B$104,$B$106)</f>
        <v>0.15081609851726971</v>
      </c>
      <c r="F1732" s="122" t="b">
        <f t="shared" si="120"/>
        <v>1</v>
      </c>
      <c r="G1732" s="101"/>
      <c r="I1732" s="101"/>
    </row>
    <row r="1733" spans="1:9" x14ac:dyDescent="0.55000000000000004">
      <c r="A1733" s="104">
        <v>0.64723607960567764</v>
      </c>
      <c r="B1733" s="118">
        <v>0.23778690964456983</v>
      </c>
      <c r="C1733" s="119">
        <v>47.862849674793281</v>
      </c>
      <c r="D1733" s="106">
        <f t="shared" si="119"/>
        <v>47.862849674793281</v>
      </c>
      <c r="E1733" s="108">
        <f>_xlfn.NORM.INV(A1733,$B$104,$B$106)</f>
        <v>0.23778690964456983</v>
      </c>
      <c r="F1733" s="122" t="b">
        <f t="shared" si="120"/>
        <v>1</v>
      </c>
      <c r="G1733" s="101"/>
      <c r="I1733" s="101"/>
    </row>
    <row r="1734" spans="1:9" x14ac:dyDescent="0.55000000000000004">
      <c r="A1734" s="104">
        <v>0.68722839385714651</v>
      </c>
      <c r="B1734" s="118">
        <v>0.24880093585210686</v>
      </c>
      <c r="C1734" s="119">
        <v>51.423466547073602</v>
      </c>
      <c r="D1734" s="106">
        <f t="shared" si="119"/>
        <v>51.423466547073602</v>
      </c>
      <c r="E1734" s="108">
        <f>_xlfn.NORM.INV(A1734,$B$104,$B$106)</f>
        <v>0.24880093585210686</v>
      </c>
      <c r="F1734" s="122" t="b">
        <f t="shared" si="120"/>
        <v>1</v>
      </c>
      <c r="G1734" s="101"/>
      <c r="I1734" s="101"/>
    </row>
    <row r="1735" spans="1:9" x14ac:dyDescent="0.55000000000000004">
      <c r="A1735" s="104">
        <v>0.30073174646015277</v>
      </c>
      <c r="B1735" s="118">
        <v>0.14777029070172043</v>
      </c>
      <c r="C1735" s="119">
        <v>18.762256834891925</v>
      </c>
      <c r="D1735" s="106">
        <f t="shared" si="119"/>
        <v>18.762256834891925</v>
      </c>
      <c r="E1735" s="108">
        <f>_xlfn.NORM.INV(A1735,$B$104,$B$106)</f>
        <v>0.14777029070172043</v>
      </c>
      <c r="F1735" s="122" t="b">
        <f t="shared" si="120"/>
        <v>1</v>
      </c>
      <c r="G1735" s="101"/>
      <c r="I1735" s="101"/>
    </row>
    <row r="1736" spans="1:9" x14ac:dyDescent="0.55000000000000004">
      <c r="A1736" s="104">
        <v>0.9178450991034609</v>
      </c>
      <c r="B1736" s="118">
        <v>0.33907218084202906</v>
      </c>
      <c r="C1736" s="119">
        <v>80.606374952804018</v>
      </c>
      <c r="D1736" s="106">
        <f t="shared" si="119"/>
        <v>80.606374952804018</v>
      </c>
      <c r="E1736" s="108">
        <f>_xlfn.NORM.INV(A1736,$B$104,$B$106)</f>
        <v>0.33907218084202906</v>
      </c>
      <c r="F1736" s="122" t="b">
        <f t="shared" si="120"/>
        <v>1</v>
      </c>
      <c r="G1736" s="101"/>
      <c r="I1736" s="101"/>
    </row>
    <row r="1737" spans="1:9" x14ac:dyDescent="0.55000000000000004">
      <c r="A1737" s="104">
        <v>8.4328992322143304E-2</v>
      </c>
      <c r="B1737" s="118">
        <v>6.2347122407312994E-2</v>
      </c>
      <c r="C1737" s="119">
        <v>-8.8533642451240855</v>
      </c>
      <c r="D1737" s="106">
        <f t="shared" si="119"/>
        <v>0</v>
      </c>
      <c r="E1737" s="108">
        <f>_xlfn.NORM.INV(A1737,$B$104,$B$106)</f>
        <v>6.2347122407312994E-2</v>
      </c>
      <c r="F1737" s="122" t="b">
        <f t="shared" si="120"/>
        <v>1</v>
      </c>
      <c r="G1737" s="101"/>
      <c r="I1737" s="101"/>
    </row>
    <row r="1738" spans="1:9" x14ac:dyDescent="0.55000000000000004">
      <c r="A1738" s="104">
        <v>5.4259136275961684E-2</v>
      </c>
      <c r="B1738" s="118">
        <v>3.9511117170291959E-2</v>
      </c>
      <c r="C1738" s="119">
        <v>-16.235793159881645</v>
      </c>
      <c r="D1738" s="106">
        <f t="shared" si="119"/>
        <v>0</v>
      </c>
      <c r="E1738" s="108">
        <f>_xlfn.NORM.INV(A1738,$B$104,$B$106)</f>
        <v>3.9511117170291959E-2</v>
      </c>
      <c r="F1738" s="122" t="b">
        <f t="shared" si="120"/>
        <v>1</v>
      </c>
      <c r="G1738" s="101"/>
      <c r="I1738" s="101"/>
    </row>
    <row r="1739" spans="1:9" x14ac:dyDescent="0.55000000000000004">
      <c r="A1739" s="104">
        <v>0.67266608698717734</v>
      </c>
      <c r="B1739" s="118">
        <v>0.24472870360945712</v>
      </c>
      <c r="C1739" s="119">
        <v>50.106994390769827</v>
      </c>
      <c r="D1739" s="106">
        <f t="shared" si="119"/>
        <v>50.106994390769827</v>
      </c>
      <c r="E1739" s="108">
        <f>_xlfn.NORM.INV(A1739,$B$104,$B$106)</f>
        <v>0.24472870360945712</v>
      </c>
      <c r="F1739" s="122" t="b">
        <f t="shared" si="120"/>
        <v>1</v>
      </c>
      <c r="G1739" s="101"/>
      <c r="I1739" s="101"/>
    </row>
    <row r="1740" spans="1:9" x14ac:dyDescent="0.55000000000000004">
      <c r="A1740" s="104">
        <v>9.3004203468194824E-2</v>
      </c>
      <c r="B1740" s="118">
        <v>6.7752012628220115E-2</v>
      </c>
      <c r="C1740" s="119">
        <v>-7.1060701175492511</v>
      </c>
      <c r="D1740" s="106">
        <f t="shared" si="119"/>
        <v>0</v>
      </c>
      <c r="E1740" s="108">
        <f>_xlfn.NORM.INV(A1740,$B$104,$B$106)</f>
        <v>6.7752012628220115E-2</v>
      </c>
      <c r="F1740" s="122" t="b">
        <f t="shared" si="120"/>
        <v>1</v>
      </c>
      <c r="G1740" s="101"/>
      <c r="I1740" s="101"/>
    </row>
    <row r="1741" spans="1:9" x14ac:dyDescent="0.55000000000000004">
      <c r="A1741" s="104">
        <v>0.58614591528265847</v>
      </c>
      <c r="B1741" s="118">
        <v>0.22176418564034234</v>
      </c>
      <c r="C1741" s="119">
        <v>42.683019851045188</v>
      </c>
      <c r="D1741" s="106">
        <f t="shared" si="119"/>
        <v>42.683019851045188</v>
      </c>
      <c r="E1741" s="108">
        <f>_xlfn.NORM.INV(A1741,$B$104,$B$106)</f>
        <v>0.22176418564034234</v>
      </c>
      <c r="F1741" s="122" t="b">
        <f t="shared" si="120"/>
        <v>1</v>
      </c>
      <c r="G1741" s="101"/>
      <c r="I1741" s="101"/>
    </row>
    <row r="1742" spans="1:9" x14ac:dyDescent="0.55000000000000004">
      <c r="A1742" s="104">
        <v>0.42393969235889339</v>
      </c>
      <c r="B1742" s="118">
        <v>0.18081751241800076</v>
      </c>
      <c r="C1742" s="119">
        <v>29.445770112212298</v>
      </c>
      <c r="D1742" s="106">
        <f t="shared" si="119"/>
        <v>29.445770112212298</v>
      </c>
      <c r="E1742" s="108">
        <f>_xlfn.NORM.INV(A1742,$B$104,$B$106)</f>
        <v>0.18081751241800076</v>
      </c>
      <c r="F1742" s="122" t="b">
        <f t="shared" si="120"/>
        <v>1</v>
      </c>
      <c r="G1742" s="101"/>
      <c r="I1742" s="101"/>
    </row>
    <row r="1743" spans="1:9" x14ac:dyDescent="0.55000000000000004">
      <c r="A1743" s="104">
        <v>0.15584612053239089</v>
      </c>
      <c r="B1743" s="118">
        <v>9.8832242499071549E-2</v>
      </c>
      <c r="C1743" s="119">
        <v>2.941553593094834</v>
      </c>
      <c r="D1743" s="106">
        <f t="shared" si="119"/>
        <v>2.941553593094834</v>
      </c>
      <c r="E1743" s="108">
        <f>_xlfn.NORM.INV(A1743,$B$104,$B$106)</f>
        <v>9.8832242499071549E-2</v>
      </c>
      <c r="F1743" s="122" t="b">
        <f t="shared" si="120"/>
        <v>1</v>
      </c>
      <c r="G1743" s="101"/>
      <c r="I1743" s="101"/>
    </row>
    <row r="1744" spans="1:9" x14ac:dyDescent="0.55000000000000004">
      <c r="A1744" s="104">
        <v>0.52868244289449418</v>
      </c>
      <c r="B1744" s="118">
        <v>0.20719582740506146</v>
      </c>
      <c r="C1744" s="119">
        <v>37.973357720545792</v>
      </c>
      <c r="D1744" s="106">
        <f t="shared" si="119"/>
        <v>37.973357720545792</v>
      </c>
      <c r="E1744" s="108">
        <f>_xlfn.NORM.INV(A1744,$B$104,$B$106)</f>
        <v>0.20719582740506146</v>
      </c>
      <c r="F1744" s="122" t="b">
        <f t="shared" si="120"/>
        <v>1</v>
      </c>
      <c r="G1744" s="101"/>
      <c r="I1744" s="101"/>
    </row>
    <row r="1745" spans="1:9" x14ac:dyDescent="0.55000000000000004">
      <c r="A1745" s="104">
        <v>0.68737162847017297</v>
      </c>
      <c r="B1745" s="118">
        <v>0.24884138366868747</v>
      </c>
      <c r="C1745" s="119">
        <v>51.43654252632497</v>
      </c>
      <c r="D1745" s="106">
        <f t="shared" si="119"/>
        <v>51.43654252632497</v>
      </c>
      <c r="E1745" s="108">
        <f>_xlfn.NORM.INV(A1745,$B$104,$B$106)</f>
        <v>0.24884138366868747</v>
      </c>
      <c r="F1745" s="122" t="b">
        <f t="shared" si="120"/>
        <v>1</v>
      </c>
      <c r="G1745" s="101"/>
      <c r="I1745" s="101"/>
    </row>
    <row r="1746" spans="1:9" x14ac:dyDescent="0.55000000000000004">
      <c r="A1746" s="104">
        <v>2.7851408689083978E-2</v>
      </c>
      <c r="B1746" s="118">
        <v>8.6646534213112303E-3</v>
      </c>
      <c r="C1746" s="119">
        <v>-26.207844906012809</v>
      </c>
      <c r="D1746" s="106">
        <f t="shared" si="119"/>
        <v>0</v>
      </c>
      <c r="E1746" s="108">
        <f>_xlfn.NORM.INV(A1746,$B$104,$B$106)</f>
        <v>8.6646534213112303E-3</v>
      </c>
      <c r="F1746" s="122" t="b">
        <f t="shared" si="120"/>
        <v>1</v>
      </c>
      <c r="G1746" s="101"/>
      <c r="I1746" s="101"/>
    </row>
    <row r="1747" spans="1:9" x14ac:dyDescent="0.55000000000000004">
      <c r="A1747" s="104">
        <v>0.91407851590216715</v>
      </c>
      <c r="B1747" s="118">
        <v>0.33663059055597</v>
      </c>
      <c r="C1747" s="119">
        <v>79.817057095380662</v>
      </c>
      <c r="D1747" s="106">
        <f t="shared" si="119"/>
        <v>79.817057095380662</v>
      </c>
      <c r="E1747" s="108">
        <f>_xlfn.NORM.INV(A1747,$B$104,$B$106)</f>
        <v>0.33663059055597</v>
      </c>
      <c r="F1747" s="122" t="b">
        <f t="shared" si="120"/>
        <v>1</v>
      </c>
      <c r="G1747" s="101"/>
      <c r="I1747" s="101"/>
    </row>
    <row r="1748" spans="1:9" x14ac:dyDescent="0.55000000000000004">
      <c r="A1748" s="104">
        <v>0.83984272067422727</v>
      </c>
      <c r="B1748" s="118">
        <v>0.29938116800875325</v>
      </c>
      <c r="C1748" s="119">
        <v>67.775055387271621</v>
      </c>
      <c r="D1748" s="106">
        <f t="shared" si="119"/>
        <v>67.775055387271621</v>
      </c>
      <c r="E1748" s="108">
        <f>_xlfn.NORM.INV(A1748,$B$104,$B$106)</f>
        <v>0.29938116800875325</v>
      </c>
      <c r="F1748" s="122" t="b">
        <f t="shared" si="120"/>
        <v>1</v>
      </c>
      <c r="G1748" s="101"/>
      <c r="I1748" s="101"/>
    </row>
    <row r="1749" spans="1:9" x14ac:dyDescent="0.55000000000000004">
      <c r="A1749" s="104">
        <v>3.8026982874541759E-2</v>
      </c>
      <c r="B1749" s="118">
        <v>2.2594447115573596E-2</v>
      </c>
      <c r="C1749" s="119">
        <v>-21.704618064112474</v>
      </c>
      <c r="D1749" s="106">
        <f t="shared" si="119"/>
        <v>0</v>
      </c>
      <c r="E1749" s="108">
        <f>_xlfn.NORM.INV(A1749,$B$104,$B$106)</f>
        <v>2.2594447115573596E-2</v>
      </c>
      <c r="F1749" s="122" t="b">
        <f t="shared" si="120"/>
        <v>1</v>
      </c>
      <c r="G1749" s="101"/>
      <c r="I1749" s="101"/>
    </row>
    <row r="1750" spans="1:9" x14ac:dyDescent="0.55000000000000004">
      <c r="A1750" s="104">
        <v>0.59897522286862059</v>
      </c>
      <c r="B1750" s="118">
        <v>0.22506954816624369</v>
      </c>
      <c r="C1750" s="119">
        <v>43.751578192650889</v>
      </c>
      <c r="D1750" s="106">
        <f t="shared" si="119"/>
        <v>43.751578192650889</v>
      </c>
      <c r="E1750" s="108">
        <f>_xlfn.NORM.INV(A1750,$B$104,$B$106)</f>
        <v>0.22506954816624369</v>
      </c>
      <c r="F1750" s="122" t="b">
        <f t="shared" si="120"/>
        <v>1</v>
      </c>
      <c r="G1750" s="101"/>
      <c r="I1750" s="101"/>
    </row>
    <row r="1751" spans="1:9" x14ac:dyDescent="0.55000000000000004">
      <c r="A1751" s="104">
        <v>0.27066856199691425</v>
      </c>
      <c r="B1751" s="118">
        <v>0.13892077488537949</v>
      </c>
      <c r="C1751" s="119">
        <v>15.901383369236598</v>
      </c>
      <c r="D1751" s="106">
        <f t="shared" si="119"/>
        <v>15.901383369236598</v>
      </c>
      <c r="E1751" s="108">
        <f>_xlfn.NORM.INV(A1751,$B$104,$B$106)</f>
        <v>0.13892077488537949</v>
      </c>
      <c r="F1751" s="122" t="b">
        <f t="shared" si="120"/>
        <v>1</v>
      </c>
      <c r="G1751" s="101"/>
      <c r="I1751" s="101"/>
    </row>
    <row r="1752" spans="1:9" x14ac:dyDescent="0.55000000000000004">
      <c r="A1752" s="104">
        <v>0.96417606305391323</v>
      </c>
      <c r="B1752" s="118">
        <v>0.38013490969691793</v>
      </c>
      <c r="C1752" s="119">
        <v>93.88114318265778</v>
      </c>
      <c r="D1752" s="106">
        <f t="shared" si="119"/>
        <v>93.88114318265778</v>
      </c>
      <c r="E1752" s="108">
        <f>_xlfn.NORM.INV(A1752,$B$104,$B$106)</f>
        <v>0.38013490969691793</v>
      </c>
      <c r="F1752" s="122" t="b">
        <f t="shared" si="120"/>
        <v>1</v>
      </c>
      <c r="G1752" s="101"/>
      <c r="I1752" s="101"/>
    </row>
    <row r="1753" spans="1:9" x14ac:dyDescent="0.55000000000000004">
      <c r="A1753" s="104">
        <v>0.99042994707085141</v>
      </c>
      <c r="B1753" s="118">
        <v>0.43427909152442506</v>
      </c>
      <c r="C1753" s="119">
        <v>111.3848864749072</v>
      </c>
      <c r="D1753" s="106">
        <f t="shared" si="119"/>
        <v>111.3848864749072</v>
      </c>
      <c r="E1753" s="108">
        <f>_xlfn.NORM.INV(A1753,$B$104,$B$106)</f>
        <v>0.43427909152442506</v>
      </c>
      <c r="F1753" s="122" t="b">
        <f t="shared" si="120"/>
        <v>1</v>
      </c>
      <c r="G1753" s="101"/>
      <c r="I1753" s="101"/>
    </row>
    <row r="1754" spans="1:9" x14ac:dyDescent="0.55000000000000004">
      <c r="A1754" s="104">
        <v>0.32928078773647596</v>
      </c>
      <c r="B1754" s="118">
        <v>0.1558100006664295</v>
      </c>
      <c r="C1754" s="119">
        <v>21.361336082496592</v>
      </c>
      <c r="D1754" s="106">
        <f t="shared" si="119"/>
        <v>21.361336082496592</v>
      </c>
      <c r="E1754" s="108">
        <f>_xlfn.NORM.INV(A1754,$B$104,$B$106)</f>
        <v>0.1558100006664295</v>
      </c>
      <c r="F1754" s="122" t="b">
        <f t="shared" si="120"/>
        <v>1</v>
      </c>
      <c r="G1754" s="101"/>
      <c r="I1754" s="101"/>
    </row>
    <row r="1755" spans="1:9" x14ac:dyDescent="0.55000000000000004">
      <c r="A1755" s="104">
        <v>0.70224654116836749</v>
      </c>
      <c r="B1755" s="118">
        <v>0.25308728143894882</v>
      </c>
      <c r="C1755" s="119">
        <v>52.809157313497401</v>
      </c>
      <c r="D1755" s="106">
        <f t="shared" si="119"/>
        <v>52.809157313497401</v>
      </c>
      <c r="E1755" s="108">
        <f>_xlfn.NORM.INV(A1755,$B$104,$B$106)</f>
        <v>0.25308728143894882</v>
      </c>
      <c r="F1755" s="122" t="b">
        <f t="shared" si="120"/>
        <v>1</v>
      </c>
      <c r="G1755" s="101"/>
      <c r="I1755" s="101"/>
    </row>
    <row r="1756" spans="1:9" x14ac:dyDescent="0.55000000000000004">
      <c r="A1756" s="104">
        <v>0.74297985678225598</v>
      </c>
      <c r="B1756" s="118">
        <v>0.26525595247815259</v>
      </c>
      <c r="C1756" s="119">
        <v>56.743048026937686</v>
      </c>
      <c r="D1756" s="106">
        <f t="shared" si="119"/>
        <v>56.743048026937686</v>
      </c>
      <c r="E1756" s="108">
        <f>_xlfn.NORM.INV(A1756,$B$104,$B$106)</f>
        <v>0.26525595247815259</v>
      </c>
      <c r="F1756" s="122" t="b">
        <f t="shared" si="120"/>
        <v>1</v>
      </c>
      <c r="G1756" s="101"/>
      <c r="I1756" s="101"/>
    </row>
    <row r="1757" spans="1:9" x14ac:dyDescent="0.55000000000000004">
      <c r="A1757" s="104">
        <v>0.22915693986631303</v>
      </c>
      <c r="B1757" s="118">
        <v>0.12583738574138886</v>
      </c>
      <c r="C1757" s="119">
        <v>11.67178238092375</v>
      </c>
      <c r="D1757" s="106">
        <f t="shared" si="119"/>
        <v>11.67178238092375</v>
      </c>
      <c r="E1757" s="108">
        <f>_xlfn.NORM.INV(A1757,$B$104,$B$106)</f>
        <v>0.12583738574138886</v>
      </c>
      <c r="F1757" s="122" t="b">
        <f t="shared" si="120"/>
        <v>1</v>
      </c>
      <c r="G1757" s="101"/>
      <c r="I1757" s="101"/>
    </row>
    <row r="1758" spans="1:9" x14ac:dyDescent="0.55000000000000004">
      <c r="A1758" s="104">
        <v>1.9635473384720603E-2</v>
      </c>
      <c r="B1758" s="118">
        <v>0</v>
      </c>
      <c r="C1758" s="119">
        <v>-29.008956014979496</v>
      </c>
      <c r="D1758" s="106">
        <f t="shared" si="119"/>
        <v>0</v>
      </c>
      <c r="E1758" s="108">
        <f>_xlfn.NORM.INV(A1758,$B$104,$B$106)</f>
        <v>-6.133651623161096E-3</v>
      </c>
      <c r="F1758" s="122" t="b">
        <f t="shared" si="120"/>
        <v>0</v>
      </c>
      <c r="G1758" s="101"/>
      <c r="I1758" s="101"/>
    </row>
    <row r="1759" spans="1:9" x14ac:dyDescent="0.55000000000000004">
      <c r="A1759" s="104">
        <v>0.56709704629702951</v>
      </c>
      <c r="B1759" s="118">
        <v>0.21689882197620103</v>
      </c>
      <c r="C1759" s="119">
        <v>41.110143990220898</v>
      </c>
      <c r="D1759" s="106">
        <f t="shared" si="119"/>
        <v>41.110143990220898</v>
      </c>
      <c r="E1759" s="108">
        <f>_xlfn.NORM.INV(A1759,$B$104,$B$106)</f>
        <v>0.21689882197620103</v>
      </c>
      <c r="F1759" s="122" t="b">
        <f t="shared" si="120"/>
        <v>1</v>
      </c>
      <c r="G1759" s="101"/>
      <c r="I1759" s="101"/>
    </row>
    <row r="1760" spans="1:9" x14ac:dyDescent="0.55000000000000004">
      <c r="A1760" s="104">
        <v>0.3780013306019554</v>
      </c>
      <c r="B1760" s="118">
        <v>0.16892657548114329</v>
      </c>
      <c r="C1760" s="119">
        <v>25.601665341912863</v>
      </c>
      <c r="D1760" s="106">
        <f t="shared" si="119"/>
        <v>25.601665341912863</v>
      </c>
      <c r="E1760" s="108">
        <f>_xlfn.NORM.INV(A1760,$B$104,$B$106)</f>
        <v>0.16892657548114329</v>
      </c>
      <c r="F1760" s="122" t="b">
        <f t="shared" si="120"/>
        <v>1</v>
      </c>
      <c r="G1760" s="101"/>
      <c r="I1760" s="101"/>
    </row>
    <row r="1761" spans="1:9" x14ac:dyDescent="0.55000000000000004">
      <c r="A1761" s="104">
        <v>0.66357975153181403</v>
      </c>
      <c r="B1761" s="118">
        <v>0.242225281230672</v>
      </c>
      <c r="C1761" s="119">
        <v>49.297687440487941</v>
      </c>
      <c r="D1761" s="106">
        <f t="shared" si="119"/>
        <v>49.297687440487941</v>
      </c>
      <c r="E1761" s="108">
        <f>_xlfn.NORM.INV(A1761,$B$104,$B$106)</f>
        <v>0.242225281230672</v>
      </c>
      <c r="F1761" s="122" t="b">
        <f t="shared" si="120"/>
        <v>1</v>
      </c>
      <c r="G1761" s="101"/>
      <c r="I1761" s="101"/>
    </row>
    <row r="1762" spans="1:9" x14ac:dyDescent="0.55000000000000004">
      <c r="A1762" s="104">
        <v>0.85359500633627461</v>
      </c>
      <c r="B1762" s="118">
        <v>0.3051977250223159</v>
      </c>
      <c r="C1762" s="119">
        <v>69.655433248266618</v>
      </c>
      <c r="D1762" s="106">
        <f t="shared" si="119"/>
        <v>69.655433248266618</v>
      </c>
      <c r="E1762" s="108">
        <f>_xlfn.NORM.INV(A1762,$B$104,$B$106)</f>
        <v>0.3051977250223159</v>
      </c>
      <c r="F1762" s="122" t="b">
        <f t="shared" si="120"/>
        <v>1</v>
      </c>
      <c r="G1762" s="101"/>
      <c r="I1762" s="101"/>
    </row>
    <row r="1763" spans="1:9" x14ac:dyDescent="0.55000000000000004">
      <c r="A1763" s="104">
        <v>0.72878927244364267</v>
      </c>
      <c r="B1763" s="118">
        <v>0.26091553764247682</v>
      </c>
      <c r="C1763" s="119">
        <v>55.339877741576714</v>
      </c>
      <c r="D1763" s="106">
        <f t="shared" si="119"/>
        <v>55.339877741576714</v>
      </c>
      <c r="E1763" s="108">
        <f>_xlfn.NORM.INV(A1763,$B$104,$B$106)</f>
        <v>0.26091553764247682</v>
      </c>
      <c r="F1763" s="122" t="b">
        <f t="shared" si="120"/>
        <v>1</v>
      </c>
      <c r="G1763" s="101"/>
      <c r="I1763" s="101"/>
    </row>
    <row r="1764" spans="1:9" x14ac:dyDescent="0.55000000000000004">
      <c r="A1764" s="104">
        <v>0.51341756225731106</v>
      </c>
      <c r="B1764" s="118">
        <v>0.20336391841745505</v>
      </c>
      <c r="C1764" s="119">
        <v>36.734577320243389</v>
      </c>
      <c r="D1764" s="106">
        <f t="shared" si="119"/>
        <v>36.734577320243389</v>
      </c>
      <c r="E1764" s="108">
        <f>_xlfn.NORM.INV(A1764,$B$104,$B$106)</f>
        <v>0.20336391841745505</v>
      </c>
      <c r="F1764" s="122" t="b">
        <f t="shared" si="120"/>
        <v>1</v>
      </c>
      <c r="G1764" s="101"/>
      <c r="I1764" s="101"/>
    </row>
    <row r="1765" spans="1:9" x14ac:dyDescent="0.55000000000000004">
      <c r="A1765" s="104">
        <v>0.33426056296291984</v>
      </c>
      <c r="B1765" s="118">
        <v>0.15718214420095564</v>
      </c>
      <c r="C1765" s="119">
        <v>21.804922953288742</v>
      </c>
      <c r="D1765" s="106">
        <f t="shared" si="119"/>
        <v>21.804922953288742</v>
      </c>
      <c r="E1765" s="108">
        <f>_xlfn.NORM.INV(A1765,$B$104,$B$106)</f>
        <v>0.15718214420095564</v>
      </c>
      <c r="F1765" s="122" t="b">
        <f t="shared" si="120"/>
        <v>1</v>
      </c>
      <c r="G1765" s="101"/>
      <c r="I1765" s="101"/>
    </row>
    <row r="1766" spans="1:9" x14ac:dyDescent="0.55000000000000004">
      <c r="A1766" s="104">
        <v>0.42662423284737028</v>
      </c>
      <c r="B1766" s="118">
        <v>0.1815024772299601</v>
      </c>
      <c r="C1766" s="119">
        <v>29.667205690848547</v>
      </c>
      <c r="D1766" s="106">
        <f t="shared" si="119"/>
        <v>29.667205690848547</v>
      </c>
      <c r="E1766" s="108">
        <f>_xlfn.NORM.INV(A1766,$B$104,$B$106)</f>
        <v>0.1815024772299601</v>
      </c>
      <c r="F1766" s="122" t="b">
        <f t="shared" si="120"/>
        <v>1</v>
      </c>
      <c r="G1766" s="101"/>
      <c r="I1766" s="101"/>
    </row>
    <row r="1767" spans="1:9" x14ac:dyDescent="0.55000000000000004">
      <c r="A1767" s="104">
        <v>0.51159442178998127</v>
      </c>
      <c r="B1767" s="118">
        <v>0.20290669980392334</v>
      </c>
      <c r="C1767" s="119">
        <v>36.586767583913939</v>
      </c>
      <c r="D1767" s="106">
        <f t="shared" si="119"/>
        <v>36.586767583913939</v>
      </c>
      <c r="E1767" s="108">
        <f>_xlfn.NORM.INV(A1767,$B$104,$B$106)</f>
        <v>0.20290669980392334</v>
      </c>
      <c r="F1767" s="122" t="b">
        <f t="shared" si="120"/>
        <v>1</v>
      </c>
      <c r="G1767" s="101"/>
      <c r="I1767" s="101"/>
    </row>
    <row r="1768" spans="1:9" x14ac:dyDescent="0.55000000000000004">
      <c r="A1768" s="104">
        <v>0.97907820095387155</v>
      </c>
      <c r="B1768" s="118">
        <v>0.40350723059097837</v>
      </c>
      <c r="C1768" s="119">
        <v>101.43695234377934</v>
      </c>
      <c r="D1768" s="106">
        <f t="shared" si="119"/>
        <v>101.43695234377934</v>
      </c>
      <c r="E1768" s="108">
        <f>_xlfn.NORM.INV(A1768,$B$104,$B$106)</f>
        <v>0.40350723059097837</v>
      </c>
      <c r="F1768" s="122" t="b">
        <f t="shared" si="120"/>
        <v>1</v>
      </c>
      <c r="G1768" s="101"/>
      <c r="I1768" s="101"/>
    </row>
    <row r="1769" spans="1:9" x14ac:dyDescent="0.55000000000000004">
      <c r="A1769" s="104">
        <v>0.51582150684628525</v>
      </c>
      <c r="B1769" s="118">
        <v>0.2039669038034565</v>
      </c>
      <c r="C1769" s="119">
        <v>36.929510571597561</v>
      </c>
      <c r="D1769" s="106">
        <f t="shared" si="119"/>
        <v>36.929510571597561</v>
      </c>
      <c r="E1769" s="108">
        <f>_xlfn.NORM.INV(A1769,$B$104,$B$106)</f>
        <v>0.2039669038034565</v>
      </c>
      <c r="F1769" s="122" t="b">
        <f t="shared" si="120"/>
        <v>1</v>
      </c>
      <c r="G1769" s="101"/>
      <c r="I1769" s="101"/>
    </row>
    <row r="1770" spans="1:9" x14ac:dyDescent="0.55000000000000004">
      <c r="A1770" s="104">
        <v>0.46174628153756225</v>
      </c>
      <c r="B1770" s="118">
        <v>0.1903964733116626</v>
      </c>
      <c r="C1770" s="119">
        <v>32.542458746705094</v>
      </c>
      <c r="D1770" s="106">
        <f t="shared" si="119"/>
        <v>32.542458746705094</v>
      </c>
      <c r="E1770" s="108">
        <f>_xlfn.NORM.INV(A1770,$B$104,$B$106)</f>
        <v>0.1903964733116626</v>
      </c>
      <c r="F1770" s="122" t="b">
        <f t="shared" si="120"/>
        <v>1</v>
      </c>
      <c r="G1770" s="101"/>
      <c r="I1770" s="101"/>
    </row>
    <row r="1771" spans="1:9" x14ac:dyDescent="0.55000000000000004">
      <c r="A1771" s="104">
        <v>0.46873598559245444</v>
      </c>
      <c r="B1771" s="118">
        <v>0.19215523501466558</v>
      </c>
      <c r="C1771" s="119">
        <v>33.111031626053006</v>
      </c>
      <c r="D1771" s="106">
        <f t="shared" si="119"/>
        <v>33.111031626053006</v>
      </c>
      <c r="E1771" s="108">
        <f>_xlfn.NORM.INV(A1771,$B$104,$B$106)</f>
        <v>0.19215523501466558</v>
      </c>
      <c r="F1771" s="122" t="b">
        <f t="shared" si="120"/>
        <v>1</v>
      </c>
      <c r="G1771" s="101"/>
      <c r="I1771" s="101"/>
    </row>
    <row r="1772" spans="1:9" x14ac:dyDescent="0.55000000000000004">
      <c r="A1772" s="104">
        <v>0.56960635488710332</v>
      </c>
      <c r="B1772" s="118">
        <v>0.21753720638313057</v>
      </c>
      <c r="C1772" s="119">
        <v>41.316521045031109</v>
      </c>
      <c r="D1772" s="106">
        <f t="shared" si="119"/>
        <v>41.316521045031109</v>
      </c>
      <c r="E1772" s="108">
        <f>_xlfn.NORM.INV(A1772,$B$104,$B$106)</f>
        <v>0.21753720638313057</v>
      </c>
      <c r="F1772" s="122" t="b">
        <f t="shared" si="120"/>
        <v>1</v>
      </c>
      <c r="G1772" s="101"/>
      <c r="I1772" s="101"/>
    </row>
    <row r="1773" spans="1:9" x14ac:dyDescent="0.55000000000000004">
      <c r="A1773" s="104">
        <v>0.84582592220952002</v>
      </c>
      <c r="B1773" s="118">
        <v>0.30186942240075143</v>
      </c>
      <c r="C1773" s="119">
        <v>68.579458827369791</v>
      </c>
      <c r="D1773" s="106">
        <f t="shared" si="119"/>
        <v>68.579458827369791</v>
      </c>
      <c r="E1773" s="108">
        <f>_xlfn.NORM.INV(A1773,$B$104,$B$106)</f>
        <v>0.30186942240075143</v>
      </c>
      <c r="F1773" s="122" t="b">
        <f t="shared" si="120"/>
        <v>1</v>
      </c>
      <c r="G1773" s="101"/>
      <c r="I1773" s="101"/>
    </row>
    <row r="1774" spans="1:9" x14ac:dyDescent="0.55000000000000004">
      <c r="A1774" s="104">
        <v>0.5770374217734523</v>
      </c>
      <c r="B1774" s="118">
        <v>0.21943202170178339</v>
      </c>
      <c r="C1774" s="119">
        <v>41.929077367880019</v>
      </c>
      <c r="D1774" s="106">
        <f t="shared" si="119"/>
        <v>41.929077367880019</v>
      </c>
      <c r="E1774" s="108">
        <f>_xlfn.NORM.INV(A1774,$B$104,$B$106)</f>
        <v>0.21943202170178339</v>
      </c>
      <c r="F1774" s="122" t="b">
        <f t="shared" si="120"/>
        <v>1</v>
      </c>
      <c r="G1774" s="101"/>
      <c r="I1774" s="101"/>
    </row>
    <row r="1775" spans="1:9" x14ac:dyDescent="0.55000000000000004">
      <c r="A1775" s="104">
        <v>0.61790434246230497</v>
      </c>
      <c r="B1775" s="118">
        <v>0.22999814369871091</v>
      </c>
      <c r="C1775" s="119">
        <v>45.344895666104826</v>
      </c>
      <c r="D1775" s="106">
        <f t="shared" si="119"/>
        <v>45.344895666104826</v>
      </c>
      <c r="E1775" s="108">
        <f>_xlfn.NORM.INV(A1775,$B$104,$B$106)</f>
        <v>0.22999814369871091</v>
      </c>
      <c r="F1775" s="122" t="b">
        <f t="shared" si="120"/>
        <v>1</v>
      </c>
      <c r="G1775" s="101"/>
      <c r="I1775" s="101"/>
    </row>
    <row r="1776" spans="1:9" x14ac:dyDescent="0.55000000000000004">
      <c r="A1776" s="104">
        <v>0.218410275713945</v>
      </c>
      <c r="B1776" s="118">
        <v>0.12224266066308161</v>
      </c>
      <c r="C1776" s="119">
        <v>10.50967884822367</v>
      </c>
      <c r="D1776" s="106">
        <f t="shared" si="119"/>
        <v>10.50967884822367</v>
      </c>
      <c r="E1776" s="108">
        <f>_xlfn.NORM.INV(A1776,$B$104,$B$106)</f>
        <v>0.12224266066308161</v>
      </c>
      <c r="F1776" s="122" t="b">
        <f t="shared" si="120"/>
        <v>1</v>
      </c>
      <c r="G1776" s="101"/>
      <c r="I1776" s="101"/>
    </row>
    <row r="1777" spans="1:9" x14ac:dyDescent="0.55000000000000004">
      <c r="A1777" s="104">
        <v>0.45271766412080638</v>
      </c>
      <c r="B1777" s="118">
        <v>0.18812019179685979</v>
      </c>
      <c r="C1777" s="119">
        <v>31.806581946074246</v>
      </c>
      <c r="D1777" s="106">
        <f t="shared" si="119"/>
        <v>31.806581946074246</v>
      </c>
      <c r="E1777" s="108">
        <f>_xlfn.NORM.INV(A1777,$B$104,$B$106)</f>
        <v>0.18812019179685979</v>
      </c>
      <c r="F1777" s="122" t="b">
        <f t="shared" si="120"/>
        <v>1</v>
      </c>
      <c r="G1777" s="101"/>
      <c r="I1777" s="101"/>
    </row>
    <row r="1778" spans="1:9" x14ac:dyDescent="0.55000000000000004">
      <c r="A1778" s="104">
        <v>0.62121102605254219</v>
      </c>
      <c r="B1778" s="118">
        <v>0.23086629266014977</v>
      </c>
      <c r="C1778" s="119">
        <v>45.625551057830371</v>
      </c>
      <c r="D1778" s="106">
        <f t="shared" ref="D1778:D1841" si="121">IF(C1778&lt;=0,0,C1778)</f>
        <v>45.625551057830371</v>
      </c>
      <c r="E1778" s="108">
        <f>_xlfn.NORM.INV(A1778,$B$104,$B$106)</f>
        <v>0.23086629266014977</v>
      </c>
      <c r="F1778" s="122" t="b">
        <f t="shared" si="120"/>
        <v>1</v>
      </c>
      <c r="G1778" s="101"/>
      <c r="I1778" s="101"/>
    </row>
    <row r="1779" spans="1:9" x14ac:dyDescent="0.55000000000000004">
      <c r="A1779" s="104">
        <v>0.73582716677693805</v>
      </c>
      <c r="B1779" s="118">
        <v>0.26305333861970154</v>
      </c>
      <c r="C1779" s="119">
        <v>56.03098652283915</v>
      </c>
      <c r="D1779" s="106">
        <f t="shared" si="121"/>
        <v>56.03098652283915</v>
      </c>
      <c r="E1779" s="108">
        <f>_xlfn.NORM.INV(A1779,$B$104,$B$106)</f>
        <v>0.26305333861970154</v>
      </c>
      <c r="F1779" s="122" t="b">
        <f t="shared" ref="F1779:F1842" si="122">E1779=B1779</f>
        <v>1</v>
      </c>
      <c r="G1779" s="101"/>
      <c r="I1779" s="101"/>
    </row>
    <row r="1780" spans="1:9" x14ac:dyDescent="0.55000000000000004">
      <c r="A1780" s="104">
        <v>0.10622477980288014</v>
      </c>
      <c r="B1780" s="118">
        <v>7.5314197391215171E-2</v>
      </c>
      <c r="C1780" s="119">
        <v>-4.6613653246738256</v>
      </c>
      <c r="D1780" s="106">
        <f t="shared" si="121"/>
        <v>0</v>
      </c>
      <c r="E1780" s="108">
        <f>_xlfn.NORM.INV(A1780,$B$104,$B$106)</f>
        <v>7.5314197391215171E-2</v>
      </c>
      <c r="F1780" s="122" t="b">
        <f t="shared" si="122"/>
        <v>1</v>
      </c>
      <c r="G1780" s="101"/>
      <c r="I1780" s="101"/>
    </row>
    <row r="1781" spans="1:9" x14ac:dyDescent="0.55000000000000004">
      <c r="A1781" s="104">
        <v>0.47291893524112627</v>
      </c>
      <c r="B1781" s="118">
        <v>0.19320656197549108</v>
      </c>
      <c r="C1781" s="119">
        <v>33.450904842664464</v>
      </c>
      <c r="D1781" s="106">
        <f t="shared" si="121"/>
        <v>33.450904842664464</v>
      </c>
      <c r="E1781" s="108">
        <f>_xlfn.NORM.INV(A1781,$B$104,$B$106)</f>
        <v>0.19320656197549108</v>
      </c>
      <c r="F1781" s="122" t="b">
        <f t="shared" si="122"/>
        <v>1</v>
      </c>
      <c r="G1781" s="101"/>
      <c r="I1781" s="101"/>
    </row>
    <row r="1782" spans="1:9" x14ac:dyDescent="0.55000000000000004">
      <c r="A1782" s="104">
        <v>0.69408467320667988</v>
      </c>
      <c r="B1782" s="118">
        <v>0.25074620557765737</v>
      </c>
      <c r="C1782" s="119">
        <v>52.052333781944661</v>
      </c>
      <c r="D1782" s="106">
        <f t="shared" si="121"/>
        <v>52.052333781944661</v>
      </c>
      <c r="E1782" s="108">
        <f>_xlfn.NORM.INV(A1782,$B$104,$B$106)</f>
        <v>0.25074620557765737</v>
      </c>
      <c r="F1782" s="122" t="b">
        <f t="shared" si="122"/>
        <v>1</v>
      </c>
      <c r="G1782" s="101"/>
      <c r="I1782" s="101"/>
    </row>
    <row r="1783" spans="1:9" x14ac:dyDescent="0.55000000000000004">
      <c r="A1783" s="104">
        <v>0.67438920357865695</v>
      </c>
      <c r="B1783" s="118">
        <v>0.24520657829688311</v>
      </c>
      <c r="C1783" s="119">
        <v>50.261481827318711</v>
      </c>
      <c r="D1783" s="106">
        <f t="shared" si="121"/>
        <v>50.261481827318711</v>
      </c>
      <c r="E1783" s="108">
        <f>_xlfn.NORM.INV(A1783,$B$104,$B$106)</f>
        <v>0.24520657829688311</v>
      </c>
      <c r="F1783" s="122" t="b">
        <f t="shared" si="122"/>
        <v>1</v>
      </c>
      <c r="G1783" s="101"/>
      <c r="I1783" s="101"/>
    </row>
    <row r="1784" spans="1:9" x14ac:dyDescent="0.55000000000000004">
      <c r="A1784" s="104">
        <v>0.92796187843303424</v>
      </c>
      <c r="B1784" s="118">
        <v>0.34607784811121001</v>
      </c>
      <c r="C1784" s="119">
        <v>82.871168644974261</v>
      </c>
      <c r="D1784" s="106">
        <f t="shared" si="121"/>
        <v>82.871168644974261</v>
      </c>
      <c r="E1784" s="108">
        <f>_xlfn.NORM.INV(A1784,$B$104,$B$106)</f>
        <v>0.34607784811121001</v>
      </c>
      <c r="F1784" s="122" t="b">
        <f t="shared" si="122"/>
        <v>1</v>
      </c>
      <c r="G1784" s="101"/>
      <c r="I1784" s="101"/>
    </row>
    <row r="1785" spans="1:9" x14ac:dyDescent="0.55000000000000004">
      <c r="A1785" s="104">
        <v>0.73632755534332905</v>
      </c>
      <c r="B1785" s="118">
        <v>0.26320642579459957</v>
      </c>
      <c r="C1785" s="119">
        <v>56.080476579209176</v>
      </c>
      <c r="D1785" s="106">
        <f t="shared" si="121"/>
        <v>56.080476579209176</v>
      </c>
      <c r="E1785" s="108">
        <f>_xlfn.NORM.INV(A1785,$B$104,$B$106)</f>
        <v>0.26320642579459957</v>
      </c>
      <c r="F1785" s="122" t="b">
        <f t="shared" si="122"/>
        <v>1</v>
      </c>
      <c r="G1785" s="101"/>
      <c r="I1785" s="101"/>
    </row>
    <row r="1786" spans="1:9" x14ac:dyDescent="0.55000000000000004">
      <c r="A1786" s="104">
        <v>0.1923092368925049</v>
      </c>
      <c r="B1786" s="118">
        <v>0.11305818766236816</v>
      </c>
      <c r="C1786" s="119">
        <v>7.5405203485857628</v>
      </c>
      <c r="D1786" s="106">
        <f t="shared" si="121"/>
        <v>7.5405203485857628</v>
      </c>
      <c r="E1786" s="108">
        <f>_xlfn.NORM.INV(A1786,$B$104,$B$106)</f>
        <v>0.11305818766236816</v>
      </c>
      <c r="F1786" s="122" t="b">
        <f t="shared" si="122"/>
        <v>1</v>
      </c>
      <c r="G1786" s="101"/>
      <c r="I1786" s="101"/>
    </row>
    <row r="1787" spans="1:9" x14ac:dyDescent="0.55000000000000004">
      <c r="A1787" s="104">
        <v>0.81370253646965696</v>
      </c>
      <c r="B1787" s="118">
        <v>0.28916232067561809</v>
      </c>
      <c r="C1787" s="119">
        <v>64.471504120549639</v>
      </c>
      <c r="D1787" s="106">
        <f t="shared" si="121"/>
        <v>64.471504120549639</v>
      </c>
      <c r="E1787" s="108">
        <f>_xlfn.NORM.INV(A1787,$B$104,$B$106)</f>
        <v>0.28916232067561809</v>
      </c>
      <c r="F1787" s="122" t="b">
        <f t="shared" si="122"/>
        <v>1</v>
      </c>
      <c r="G1787" s="101"/>
      <c r="I1787" s="101"/>
    </row>
    <row r="1788" spans="1:9" x14ac:dyDescent="0.55000000000000004">
      <c r="A1788" s="104">
        <v>0.99610691222711878</v>
      </c>
      <c r="B1788" s="118">
        <v>0.46612040504833374</v>
      </c>
      <c r="C1788" s="119">
        <v>121.67855348027649</v>
      </c>
      <c r="D1788" s="106">
        <f t="shared" si="121"/>
        <v>121.67855348027649</v>
      </c>
      <c r="E1788" s="108">
        <f>_xlfn.NORM.INV(A1788,$B$104,$B$106)</f>
        <v>0.46612040504833374</v>
      </c>
      <c r="F1788" s="122" t="b">
        <f t="shared" si="122"/>
        <v>1</v>
      </c>
      <c r="G1788" s="101"/>
      <c r="I1788" s="101"/>
    </row>
    <row r="1789" spans="1:9" x14ac:dyDescent="0.55000000000000004">
      <c r="A1789" s="104">
        <v>0.72225393108777369</v>
      </c>
      <c r="B1789" s="118">
        <v>0.25895503632618821</v>
      </c>
      <c r="C1789" s="119">
        <v>54.706086434622307</v>
      </c>
      <c r="D1789" s="106">
        <f t="shared" si="121"/>
        <v>54.706086434622307</v>
      </c>
      <c r="E1789" s="108">
        <f>_xlfn.NORM.INV(A1789,$B$104,$B$106)</f>
        <v>0.25895503632618821</v>
      </c>
      <c r="F1789" s="122" t="b">
        <f t="shared" si="122"/>
        <v>1</v>
      </c>
      <c r="G1789" s="101"/>
      <c r="I1789" s="101"/>
    </row>
    <row r="1790" spans="1:9" x14ac:dyDescent="0.55000000000000004">
      <c r="A1790" s="104">
        <v>0.2078155687978166</v>
      </c>
      <c r="B1790" s="118">
        <v>0.11859758873627393</v>
      </c>
      <c r="C1790" s="119">
        <v>9.3312991750043341</v>
      </c>
      <c r="D1790" s="106">
        <f t="shared" si="121"/>
        <v>9.3312991750043341</v>
      </c>
      <c r="E1790" s="108">
        <f>_xlfn.NORM.INV(A1790,$B$104,$B$106)</f>
        <v>0.11859758873627393</v>
      </c>
      <c r="F1790" s="122" t="b">
        <f t="shared" si="122"/>
        <v>1</v>
      </c>
      <c r="G1790" s="101"/>
      <c r="I1790" s="101"/>
    </row>
    <row r="1791" spans="1:9" x14ac:dyDescent="0.55000000000000004">
      <c r="A1791" s="104">
        <v>0.47110347132102559</v>
      </c>
      <c r="B1791" s="118">
        <v>0.19275036908853727</v>
      </c>
      <c r="C1791" s="119">
        <v>33.303426703454086</v>
      </c>
      <c r="D1791" s="106">
        <f t="shared" si="121"/>
        <v>33.303426703454086</v>
      </c>
      <c r="E1791" s="108">
        <f>_xlfn.NORM.INV(A1791,$B$104,$B$106)</f>
        <v>0.19275036908853727</v>
      </c>
      <c r="F1791" s="122" t="b">
        <f t="shared" si="122"/>
        <v>1</v>
      </c>
      <c r="G1791" s="101"/>
      <c r="I1791" s="101"/>
    </row>
    <row r="1792" spans="1:9" x14ac:dyDescent="0.55000000000000004">
      <c r="A1792" s="104">
        <v>7.8251032617344785E-2</v>
      </c>
      <c r="B1792" s="118">
        <v>5.8306545434712448E-2</v>
      </c>
      <c r="C1792" s="119">
        <v>-10.159602878598886</v>
      </c>
      <c r="D1792" s="106">
        <f t="shared" si="121"/>
        <v>0</v>
      </c>
      <c r="E1792" s="108">
        <f>_xlfn.NORM.INV(A1792,$B$104,$B$106)</f>
        <v>5.8306545434712448E-2</v>
      </c>
      <c r="F1792" s="122" t="b">
        <f t="shared" si="122"/>
        <v>1</v>
      </c>
      <c r="G1792" s="101"/>
      <c r="I1792" s="101"/>
    </row>
    <row r="1793" spans="1:9" x14ac:dyDescent="0.55000000000000004">
      <c r="A1793" s="104">
        <v>0.3859908881872276</v>
      </c>
      <c r="B1793" s="118">
        <v>0.17102163755220892</v>
      </c>
      <c r="C1793" s="119">
        <v>26.278957479969176</v>
      </c>
      <c r="D1793" s="106">
        <f t="shared" si="121"/>
        <v>26.278957479969176</v>
      </c>
      <c r="E1793" s="108">
        <f>_xlfn.NORM.INV(A1793,$B$104,$B$106)</f>
        <v>0.17102163755220892</v>
      </c>
      <c r="F1793" s="122" t="b">
        <f t="shared" si="122"/>
        <v>1</v>
      </c>
      <c r="G1793" s="101"/>
      <c r="I1793" s="101"/>
    </row>
    <row r="1794" spans="1:9" x14ac:dyDescent="0.55000000000000004">
      <c r="A1794" s="104">
        <v>2.9416368870968546E-2</v>
      </c>
      <c r="B1794" s="118">
        <v>1.105588228193452E-2</v>
      </c>
      <c r="C1794" s="119">
        <v>-25.434807901543678</v>
      </c>
      <c r="D1794" s="106">
        <f t="shared" si="121"/>
        <v>0</v>
      </c>
      <c r="E1794" s="108">
        <f>_xlfn.NORM.INV(A1794,$B$104,$B$106)</f>
        <v>1.105588228193452E-2</v>
      </c>
      <c r="F1794" s="122" t="b">
        <f t="shared" si="122"/>
        <v>1</v>
      </c>
      <c r="G1794" s="101"/>
      <c r="I1794" s="101"/>
    </row>
    <row r="1795" spans="1:9" x14ac:dyDescent="0.55000000000000004">
      <c r="A1795" s="104">
        <v>0.28942688101520719</v>
      </c>
      <c r="B1795" s="118">
        <v>0.1444940205616205</v>
      </c>
      <c r="C1795" s="119">
        <v>17.703103486318529</v>
      </c>
      <c r="D1795" s="106">
        <f t="shared" si="121"/>
        <v>17.703103486318529</v>
      </c>
      <c r="E1795" s="108">
        <f>_xlfn.NORM.INV(A1795,$B$104,$B$106)</f>
        <v>0.1444940205616205</v>
      </c>
      <c r="F1795" s="122" t="b">
        <f t="shared" si="122"/>
        <v>1</v>
      </c>
      <c r="G1795" s="101"/>
      <c r="I1795" s="101"/>
    </row>
    <row r="1796" spans="1:9" x14ac:dyDescent="0.55000000000000004">
      <c r="A1796" s="104">
        <v>0.83279892680446999</v>
      </c>
      <c r="B1796" s="118">
        <v>0.29652848729480685</v>
      </c>
      <c r="C1796" s="119">
        <v>66.852840123760103</v>
      </c>
      <c r="D1796" s="106">
        <f t="shared" si="121"/>
        <v>66.852840123760103</v>
      </c>
      <c r="E1796" s="108">
        <f>_xlfn.NORM.INV(A1796,$B$104,$B$106)</f>
        <v>0.29652848729480685</v>
      </c>
      <c r="F1796" s="122" t="b">
        <f t="shared" si="122"/>
        <v>1</v>
      </c>
      <c r="G1796" s="101"/>
      <c r="I1796" s="101"/>
    </row>
    <row r="1797" spans="1:9" x14ac:dyDescent="0.55000000000000004">
      <c r="A1797" s="104">
        <v>0.36499345271745598</v>
      </c>
      <c r="B1797" s="118">
        <v>0.16548570497755588</v>
      </c>
      <c r="C1797" s="119">
        <v>24.489299950769976</v>
      </c>
      <c r="D1797" s="106">
        <f t="shared" si="121"/>
        <v>24.489299950769976</v>
      </c>
      <c r="E1797" s="108">
        <f>_xlfn.NORM.INV(A1797,$B$104,$B$106)</f>
        <v>0.16548570497755588</v>
      </c>
      <c r="F1797" s="122" t="b">
        <f t="shared" si="122"/>
        <v>1</v>
      </c>
      <c r="G1797" s="101"/>
      <c r="I1797" s="101"/>
    </row>
    <row r="1798" spans="1:9" x14ac:dyDescent="0.55000000000000004">
      <c r="A1798" s="104">
        <v>0.60336908762434438</v>
      </c>
      <c r="B1798" s="118">
        <v>0.22620773291969204</v>
      </c>
      <c r="C1798" s="119">
        <v>44.119530816018276</v>
      </c>
      <c r="D1798" s="106">
        <f t="shared" si="121"/>
        <v>44.119530816018276</v>
      </c>
      <c r="E1798" s="108">
        <f>_xlfn.NORM.INV(A1798,$B$104,$B$106)</f>
        <v>0.22620773291969204</v>
      </c>
      <c r="F1798" s="122" t="b">
        <f t="shared" si="122"/>
        <v>1</v>
      </c>
      <c r="G1798" s="101"/>
      <c r="I1798" s="101"/>
    </row>
    <row r="1799" spans="1:9" x14ac:dyDescent="0.55000000000000004">
      <c r="A1799" s="104">
        <v>0.73491333590213936</v>
      </c>
      <c r="B1799" s="118">
        <v>0.26277414483845174</v>
      </c>
      <c r="C1799" s="119">
        <v>55.940728694373718</v>
      </c>
      <c r="D1799" s="106">
        <f t="shared" si="121"/>
        <v>55.940728694373718</v>
      </c>
      <c r="E1799" s="108">
        <f>_xlfn.NORM.INV(A1799,$B$104,$B$106)</f>
        <v>0.26277414483845174</v>
      </c>
      <c r="F1799" s="122" t="b">
        <f t="shared" si="122"/>
        <v>1</v>
      </c>
      <c r="G1799" s="101"/>
      <c r="I1799" s="101"/>
    </row>
    <row r="1800" spans="1:9" x14ac:dyDescent="0.55000000000000004">
      <c r="A1800" s="104">
        <v>0.88963353765154218</v>
      </c>
      <c r="B1800" s="118">
        <v>0.32245815453009286</v>
      </c>
      <c r="C1800" s="119">
        <v>75.235388785882762</v>
      </c>
      <c r="D1800" s="106">
        <f t="shared" si="121"/>
        <v>75.235388785882762</v>
      </c>
      <c r="E1800" s="108">
        <f>_xlfn.NORM.INV(A1800,$B$104,$B$106)</f>
        <v>0.32245815453009286</v>
      </c>
      <c r="F1800" s="122" t="b">
        <f t="shared" si="122"/>
        <v>1</v>
      </c>
      <c r="G1800" s="101"/>
      <c r="I1800" s="101"/>
    </row>
    <row r="1801" spans="1:9" x14ac:dyDescent="0.55000000000000004">
      <c r="A1801" s="104">
        <v>0.42514623892393233</v>
      </c>
      <c r="B1801" s="118">
        <v>0.18112547414243449</v>
      </c>
      <c r="C1801" s="119">
        <v>29.545328047827606</v>
      </c>
      <c r="D1801" s="106">
        <f t="shared" si="121"/>
        <v>29.545328047827606</v>
      </c>
      <c r="E1801" s="108">
        <f>_xlfn.NORM.INV(A1801,$B$104,$B$106)</f>
        <v>0.18112547414243449</v>
      </c>
      <c r="F1801" s="122" t="b">
        <f t="shared" si="122"/>
        <v>1</v>
      </c>
      <c r="G1801" s="101"/>
      <c r="I1801" s="101"/>
    </row>
    <row r="1802" spans="1:9" x14ac:dyDescent="0.55000000000000004">
      <c r="A1802" s="104">
        <v>0.72989436911302985</v>
      </c>
      <c r="B1802" s="118">
        <v>0.26124935536015592</v>
      </c>
      <c r="C1802" s="119">
        <v>55.447794408510092</v>
      </c>
      <c r="D1802" s="106">
        <f t="shared" si="121"/>
        <v>55.447794408510092</v>
      </c>
      <c r="E1802" s="108">
        <f>_xlfn.NORM.INV(A1802,$B$104,$B$106)</f>
        <v>0.26124935536015592</v>
      </c>
      <c r="F1802" s="122" t="b">
        <f t="shared" si="122"/>
        <v>1</v>
      </c>
      <c r="G1802" s="101"/>
      <c r="I1802" s="101"/>
    </row>
    <row r="1803" spans="1:9" x14ac:dyDescent="0.55000000000000004">
      <c r="A1803" s="104">
        <v>0.21873510903746429</v>
      </c>
      <c r="B1803" s="118">
        <v>0.12235277815242754</v>
      </c>
      <c r="C1803" s="119">
        <v>10.545277654973381</v>
      </c>
      <c r="D1803" s="106">
        <f t="shared" si="121"/>
        <v>10.545277654973381</v>
      </c>
      <c r="E1803" s="108">
        <f>_xlfn.NORM.INV(A1803,$B$104,$B$106)</f>
        <v>0.12235277815242754</v>
      </c>
      <c r="F1803" s="122" t="b">
        <f t="shared" si="122"/>
        <v>1</v>
      </c>
      <c r="G1803" s="101"/>
      <c r="I1803" s="101"/>
    </row>
    <row r="1804" spans="1:9" x14ac:dyDescent="0.55000000000000004">
      <c r="A1804" s="104">
        <v>0.47975104199459229</v>
      </c>
      <c r="B1804" s="118">
        <v>0.19492215761788012</v>
      </c>
      <c r="C1804" s="119">
        <v>34.005522988217884</v>
      </c>
      <c r="D1804" s="106">
        <f t="shared" si="121"/>
        <v>34.005522988217884</v>
      </c>
      <c r="E1804" s="108">
        <f>_xlfn.NORM.INV(A1804,$B$104,$B$106)</f>
        <v>0.19492215761788012</v>
      </c>
      <c r="F1804" s="122" t="b">
        <f t="shared" si="122"/>
        <v>1</v>
      </c>
      <c r="G1804" s="101"/>
      <c r="I1804" s="101"/>
    </row>
    <row r="1805" spans="1:9" x14ac:dyDescent="0.55000000000000004">
      <c r="A1805" s="104">
        <v>0.21086119618008536</v>
      </c>
      <c r="B1805" s="118">
        <v>0.11965633389267938</v>
      </c>
      <c r="C1805" s="119">
        <v>9.6735705475531422</v>
      </c>
      <c r="D1805" s="106">
        <f t="shared" si="121"/>
        <v>9.6735705475531422</v>
      </c>
      <c r="E1805" s="108">
        <f>_xlfn.NORM.INV(A1805,$B$104,$B$106)</f>
        <v>0.11965633389267938</v>
      </c>
      <c r="F1805" s="122" t="b">
        <f t="shared" si="122"/>
        <v>1</v>
      </c>
      <c r="G1805" s="101"/>
      <c r="I1805" s="101"/>
    </row>
    <row r="1806" spans="1:9" x14ac:dyDescent="0.55000000000000004">
      <c r="A1806" s="104">
        <v>0.63744863464802981</v>
      </c>
      <c r="B1806" s="118">
        <v>0.23516473759634729</v>
      </c>
      <c r="C1806" s="119">
        <v>47.015153304638119</v>
      </c>
      <c r="D1806" s="106">
        <f t="shared" si="121"/>
        <v>47.015153304638119</v>
      </c>
      <c r="E1806" s="108">
        <f>_xlfn.NORM.INV(A1806,$B$104,$B$106)</f>
        <v>0.23516473759634729</v>
      </c>
      <c r="F1806" s="122" t="b">
        <f t="shared" si="122"/>
        <v>1</v>
      </c>
      <c r="G1806" s="101"/>
      <c r="I1806" s="101"/>
    </row>
    <row r="1807" spans="1:9" x14ac:dyDescent="0.55000000000000004">
      <c r="A1807" s="104">
        <v>0.39023736994575819</v>
      </c>
      <c r="B1807" s="118">
        <v>0.17212995796433822</v>
      </c>
      <c r="C1807" s="119">
        <v>26.637255552350702</v>
      </c>
      <c r="D1807" s="106">
        <f t="shared" si="121"/>
        <v>26.637255552350702</v>
      </c>
      <c r="E1807" s="108">
        <f>_xlfn.NORM.INV(A1807,$B$104,$B$106)</f>
        <v>0.17212995796433822</v>
      </c>
      <c r="F1807" s="122" t="b">
        <f t="shared" si="122"/>
        <v>1</v>
      </c>
      <c r="G1807" s="101"/>
      <c r="I1807" s="101"/>
    </row>
    <row r="1808" spans="1:9" x14ac:dyDescent="0.55000000000000004">
      <c r="A1808" s="104">
        <v>5.7012664009368663E-2</v>
      </c>
      <c r="B1808" s="118">
        <v>4.1964385160317919E-2</v>
      </c>
      <c r="C1808" s="119">
        <v>-15.442700131690549</v>
      </c>
      <c r="D1808" s="106">
        <f t="shared" si="121"/>
        <v>0</v>
      </c>
      <c r="E1808" s="108">
        <f>_xlfn.NORM.INV(A1808,$B$104,$B$106)</f>
        <v>4.1964385160317919E-2</v>
      </c>
      <c r="F1808" s="122" t="b">
        <f t="shared" si="122"/>
        <v>1</v>
      </c>
      <c r="G1808" s="101"/>
      <c r="I1808" s="101"/>
    </row>
    <row r="1809" spans="1:9" x14ac:dyDescent="0.55000000000000004">
      <c r="A1809" s="104">
        <v>0.4281408789418325</v>
      </c>
      <c r="B1809" s="118">
        <v>0.18188906654939971</v>
      </c>
      <c r="C1809" s="119">
        <v>29.792182373081065</v>
      </c>
      <c r="D1809" s="106">
        <f t="shared" si="121"/>
        <v>29.792182373081065</v>
      </c>
      <c r="E1809" s="108">
        <f>_xlfn.NORM.INV(A1809,$B$104,$B$106)</f>
        <v>0.18188906654939971</v>
      </c>
      <c r="F1809" s="122" t="b">
        <f t="shared" si="122"/>
        <v>1</v>
      </c>
      <c r="G1809" s="101"/>
      <c r="I1809" s="101"/>
    </row>
    <row r="1810" spans="1:9" x14ac:dyDescent="0.55000000000000004">
      <c r="A1810" s="104">
        <v>0.42900331077682419</v>
      </c>
      <c r="B1810" s="118">
        <v>0.1821087772512397</v>
      </c>
      <c r="C1810" s="119">
        <v>29.863210498241749</v>
      </c>
      <c r="D1810" s="106">
        <f t="shared" si="121"/>
        <v>29.863210498241749</v>
      </c>
      <c r="E1810" s="108">
        <f>_xlfn.NORM.INV(A1810,$B$104,$B$106)</f>
        <v>0.1821087772512397</v>
      </c>
      <c r="F1810" s="122" t="b">
        <f t="shared" si="122"/>
        <v>1</v>
      </c>
      <c r="G1810" s="101"/>
      <c r="I1810" s="101"/>
    </row>
    <row r="1811" spans="1:9" x14ac:dyDescent="0.55000000000000004">
      <c r="A1811" s="104">
        <v>0.73413663942453344</v>
      </c>
      <c r="B1811" s="118">
        <v>0.26253723254830064</v>
      </c>
      <c r="C1811" s="119">
        <v>55.864139635870721</v>
      </c>
      <c r="D1811" s="106">
        <f t="shared" si="121"/>
        <v>55.864139635870721</v>
      </c>
      <c r="E1811" s="108">
        <f>_xlfn.NORM.INV(A1811,$B$104,$B$106)</f>
        <v>0.26253723254830064</v>
      </c>
      <c r="F1811" s="122" t="b">
        <f t="shared" si="122"/>
        <v>1</v>
      </c>
      <c r="G1811" s="101"/>
      <c r="I1811" s="101"/>
    </row>
    <row r="1812" spans="1:9" x14ac:dyDescent="0.55000000000000004">
      <c r="A1812" s="104">
        <v>0.13610512734993929</v>
      </c>
      <c r="B1812" s="118">
        <v>9.0201320328275908E-2</v>
      </c>
      <c r="C1812" s="119">
        <v>0.15134713038972827</v>
      </c>
      <c r="D1812" s="106">
        <f t="shared" si="121"/>
        <v>0.15134713038972827</v>
      </c>
      <c r="E1812" s="108">
        <f>_xlfn.NORM.INV(A1812,$B$104,$B$106)</f>
        <v>9.0201320328275908E-2</v>
      </c>
      <c r="F1812" s="122" t="b">
        <f t="shared" si="122"/>
        <v>1</v>
      </c>
      <c r="G1812" s="101"/>
      <c r="I1812" s="101"/>
    </row>
    <row r="1813" spans="1:9" x14ac:dyDescent="0.55000000000000004">
      <c r="A1813" s="104">
        <v>0.73326897855904116</v>
      </c>
      <c r="B1813" s="118">
        <v>0.26227298814681999</v>
      </c>
      <c r="C1813" s="119">
        <v>55.77871464626304</v>
      </c>
      <c r="D1813" s="106">
        <f t="shared" si="121"/>
        <v>55.77871464626304</v>
      </c>
      <c r="E1813" s="108">
        <f>_xlfn.NORM.INV(A1813,$B$104,$B$106)</f>
        <v>0.26227298814681999</v>
      </c>
      <c r="F1813" s="122" t="b">
        <f t="shared" si="122"/>
        <v>1</v>
      </c>
      <c r="G1813" s="101"/>
      <c r="I1813" s="101"/>
    </row>
    <row r="1814" spans="1:9" x14ac:dyDescent="0.55000000000000004">
      <c r="A1814" s="104">
        <v>0.27271787514621915</v>
      </c>
      <c r="B1814" s="118">
        <v>0.13953863732390712</v>
      </c>
      <c r="C1814" s="119">
        <v>16.101126077481126</v>
      </c>
      <c r="D1814" s="106">
        <f t="shared" si="121"/>
        <v>16.101126077481126</v>
      </c>
      <c r="E1814" s="108">
        <f>_xlfn.NORM.INV(A1814,$B$104,$B$106)</f>
        <v>0.13953863732390712</v>
      </c>
      <c r="F1814" s="122" t="b">
        <f t="shared" si="122"/>
        <v>1</v>
      </c>
      <c r="G1814" s="101"/>
      <c r="I1814" s="101"/>
    </row>
    <row r="1815" spans="1:9" x14ac:dyDescent="0.55000000000000004">
      <c r="A1815" s="104">
        <v>0.44474789058734587</v>
      </c>
      <c r="B1815" s="118">
        <v>0.1861057746332527</v>
      </c>
      <c r="C1815" s="119">
        <v>31.155360711859068</v>
      </c>
      <c r="D1815" s="106">
        <f t="shared" si="121"/>
        <v>31.155360711859068</v>
      </c>
      <c r="E1815" s="108">
        <f>_xlfn.NORM.INV(A1815,$B$104,$B$106)</f>
        <v>0.1861057746332527</v>
      </c>
      <c r="F1815" s="122" t="b">
        <f t="shared" si="122"/>
        <v>1</v>
      </c>
      <c r="G1815" s="101"/>
      <c r="I1815" s="101"/>
    </row>
    <row r="1816" spans="1:9" x14ac:dyDescent="0.55000000000000004">
      <c r="A1816" s="104">
        <v>0.10571086293885901</v>
      </c>
      <c r="B1816" s="118">
        <v>7.5033439262247176E-2</v>
      </c>
      <c r="C1816" s="119">
        <v>-4.752128875821831</v>
      </c>
      <c r="D1816" s="106">
        <f t="shared" si="121"/>
        <v>0</v>
      </c>
      <c r="E1816" s="108">
        <f>_xlfn.NORM.INV(A1816,$B$104,$B$106)</f>
        <v>7.5033439262247176E-2</v>
      </c>
      <c r="F1816" s="122" t="b">
        <f t="shared" si="122"/>
        <v>1</v>
      </c>
      <c r="G1816" s="101"/>
      <c r="I1816" s="101"/>
    </row>
    <row r="1817" spans="1:9" x14ac:dyDescent="0.55000000000000004">
      <c r="A1817" s="104">
        <v>0.27826753518915726</v>
      </c>
      <c r="B1817" s="118">
        <v>0.14120041380833398</v>
      </c>
      <c r="C1817" s="119">
        <v>16.638345553530669</v>
      </c>
      <c r="D1817" s="106">
        <f t="shared" si="121"/>
        <v>16.638345553530669</v>
      </c>
      <c r="E1817" s="108">
        <f>_xlfn.NORM.INV(A1817,$B$104,$B$106)</f>
        <v>0.14120041380833398</v>
      </c>
      <c r="F1817" s="122" t="b">
        <f t="shared" si="122"/>
        <v>1</v>
      </c>
      <c r="G1817" s="101"/>
      <c r="I1817" s="101"/>
    </row>
    <row r="1818" spans="1:9" x14ac:dyDescent="0.55000000000000004">
      <c r="A1818" s="104">
        <v>0.19048610756793261</v>
      </c>
      <c r="B1818" s="118">
        <v>0.11238936391896587</v>
      </c>
      <c r="C1818" s="119">
        <v>7.3243028582269387</v>
      </c>
      <c r="D1818" s="106">
        <f t="shared" si="121"/>
        <v>7.3243028582269387</v>
      </c>
      <c r="E1818" s="108">
        <f>_xlfn.NORM.INV(A1818,$B$104,$B$106)</f>
        <v>0.11238936391896587</v>
      </c>
      <c r="F1818" s="122" t="b">
        <f t="shared" si="122"/>
        <v>1</v>
      </c>
      <c r="G1818" s="101"/>
      <c r="I1818" s="101"/>
    </row>
    <row r="1819" spans="1:9" x14ac:dyDescent="0.55000000000000004">
      <c r="A1819" s="104">
        <v>0.56850893274125769</v>
      </c>
      <c r="B1819" s="118">
        <v>0.217257928655051</v>
      </c>
      <c r="C1819" s="119">
        <v>41.226236078215642</v>
      </c>
      <c r="D1819" s="106">
        <f t="shared" si="121"/>
        <v>41.226236078215642</v>
      </c>
      <c r="E1819" s="108">
        <f>_xlfn.NORM.INV(A1819,$B$104,$B$106)</f>
        <v>0.217257928655051</v>
      </c>
      <c r="F1819" s="122" t="b">
        <f t="shared" si="122"/>
        <v>1</v>
      </c>
      <c r="G1819" s="101"/>
      <c r="I1819" s="101"/>
    </row>
    <row r="1820" spans="1:9" x14ac:dyDescent="0.55000000000000004">
      <c r="A1820" s="104">
        <v>0.45376907518037535</v>
      </c>
      <c r="B1820" s="118">
        <v>0.18838556625532446</v>
      </c>
      <c r="C1820" s="119">
        <v>31.892372260758176</v>
      </c>
      <c r="D1820" s="106">
        <f t="shared" si="121"/>
        <v>31.892372260758176</v>
      </c>
      <c r="E1820" s="108">
        <f>_xlfn.NORM.INV(A1820,$B$104,$B$106)</f>
        <v>0.18838556625532446</v>
      </c>
      <c r="F1820" s="122" t="b">
        <f t="shared" si="122"/>
        <v>1</v>
      </c>
      <c r="G1820" s="101"/>
      <c r="I1820" s="101"/>
    </row>
    <row r="1821" spans="1:9" x14ac:dyDescent="0.55000000000000004">
      <c r="A1821" s="104">
        <v>3.3689609826318412E-3</v>
      </c>
      <c r="B1821" s="118">
        <v>0</v>
      </c>
      <c r="C1821" s="119">
        <v>-29.008956014979496</v>
      </c>
      <c r="D1821" s="106">
        <f t="shared" si="121"/>
        <v>0</v>
      </c>
      <c r="E1821" s="108">
        <f>_xlfn.NORM.INV(A1821,$B$104,$B$106)</f>
        <v>-7.0952700562436022E-2</v>
      </c>
      <c r="F1821" s="122" t="b">
        <f t="shared" si="122"/>
        <v>0</v>
      </c>
      <c r="G1821" s="101"/>
      <c r="I1821" s="101"/>
    </row>
    <row r="1822" spans="1:9" x14ac:dyDescent="0.55000000000000004">
      <c r="A1822" s="104">
        <v>0.8517687520237206</v>
      </c>
      <c r="B1822" s="118">
        <v>0.30440494838347371</v>
      </c>
      <c r="C1822" s="119">
        <v>69.399144237960869</v>
      </c>
      <c r="D1822" s="106">
        <f t="shared" si="121"/>
        <v>69.399144237960869</v>
      </c>
      <c r="E1822" s="108">
        <f>_xlfn.NORM.INV(A1822,$B$104,$B$106)</f>
        <v>0.30440494838347371</v>
      </c>
      <c r="F1822" s="122" t="b">
        <f t="shared" si="122"/>
        <v>1</v>
      </c>
      <c r="G1822" s="101"/>
      <c r="I1822" s="101"/>
    </row>
    <row r="1823" spans="1:9" x14ac:dyDescent="0.55000000000000004">
      <c r="A1823" s="104">
        <v>0.67788552878039776</v>
      </c>
      <c r="B1823" s="118">
        <v>0.24617941555681958</v>
      </c>
      <c r="C1823" s="119">
        <v>50.575980875754091</v>
      </c>
      <c r="D1823" s="106">
        <f t="shared" si="121"/>
        <v>50.575980875754091</v>
      </c>
      <c r="E1823" s="108">
        <f>_xlfn.NORM.INV(A1823,$B$104,$B$106)</f>
        <v>0.24617941555681958</v>
      </c>
      <c r="F1823" s="122" t="b">
        <f t="shared" si="122"/>
        <v>1</v>
      </c>
      <c r="G1823" s="101"/>
      <c r="I1823" s="101"/>
    </row>
    <row r="1824" spans="1:9" x14ac:dyDescent="0.55000000000000004">
      <c r="A1824" s="104">
        <v>1.1954993032540773E-2</v>
      </c>
      <c r="B1824" s="118">
        <v>0</v>
      </c>
      <c r="C1824" s="119">
        <v>-29.008956014979496</v>
      </c>
      <c r="D1824" s="106">
        <f t="shared" si="121"/>
        <v>0</v>
      </c>
      <c r="E1824" s="108">
        <f>_xlfn.NORM.INV(A1824,$B$104,$B$106)</f>
        <v>-2.5857256383098631E-2</v>
      </c>
      <c r="F1824" s="122" t="b">
        <f t="shared" si="122"/>
        <v>0</v>
      </c>
      <c r="G1824" s="101"/>
      <c r="I1824" s="101"/>
    </row>
    <row r="1825" spans="1:9" x14ac:dyDescent="0.55000000000000004">
      <c r="A1825" s="104">
        <v>0.70126833592298243</v>
      </c>
      <c r="B1825" s="118">
        <v>0.25280518799495222</v>
      </c>
      <c r="C1825" s="119">
        <v>52.717962081406284</v>
      </c>
      <c r="D1825" s="106">
        <f t="shared" si="121"/>
        <v>52.717962081406284</v>
      </c>
      <c r="E1825" s="108">
        <f>_xlfn.NORM.INV(A1825,$B$104,$B$106)</f>
        <v>0.25280518799495222</v>
      </c>
      <c r="F1825" s="122" t="b">
        <f t="shared" si="122"/>
        <v>1</v>
      </c>
      <c r="G1825" s="101"/>
      <c r="I1825" s="101"/>
    </row>
    <row r="1826" spans="1:9" x14ac:dyDescent="0.55000000000000004">
      <c r="A1826" s="104">
        <v>2.3818484210239355E-2</v>
      </c>
      <c r="B1826" s="118">
        <v>1.9407301483276851E-3</v>
      </c>
      <c r="C1826" s="119">
        <v>-28.381556335655148</v>
      </c>
      <c r="D1826" s="106">
        <f t="shared" si="121"/>
        <v>0</v>
      </c>
      <c r="E1826" s="108">
        <f>_xlfn.NORM.INV(A1826,$B$104,$B$106)</f>
        <v>1.9407301483276851E-3</v>
      </c>
      <c r="F1826" s="122" t="b">
        <f t="shared" si="122"/>
        <v>1</v>
      </c>
      <c r="G1826" s="101"/>
      <c r="I1826" s="101"/>
    </row>
    <row r="1827" spans="1:9" x14ac:dyDescent="0.55000000000000004">
      <c r="A1827" s="104">
        <v>4.7393659470591376E-2</v>
      </c>
      <c r="B1827" s="118">
        <v>3.2933223307706538E-2</v>
      </c>
      <c r="C1827" s="119">
        <v>-18.362296168850637</v>
      </c>
      <c r="D1827" s="106">
        <f t="shared" si="121"/>
        <v>0</v>
      </c>
      <c r="E1827" s="108">
        <f>_xlfn.NORM.INV(A1827,$B$104,$B$106)</f>
        <v>3.2933223307706538E-2</v>
      </c>
      <c r="F1827" s="122" t="b">
        <f t="shared" si="122"/>
        <v>1</v>
      </c>
      <c r="G1827" s="101"/>
      <c r="I1827" s="101"/>
    </row>
    <row r="1828" spans="1:9" x14ac:dyDescent="0.55000000000000004">
      <c r="A1828" s="104">
        <v>0.67279890964554367</v>
      </c>
      <c r="B1828" s="118">
        <v>0.24476550307973052</v>
      </c>
      <c r="C1828" s="119">
        <v>50.118890931805545</v>
      </c>
      <c r="D1828" s="106">
        <f t="shared" si="121"/>
        <v>50.118890931805545</v>
      </c>
      <c r="E1828" s="108">
        <f>_xlfn.NORM.INV(A1828,$B$104,$B$106)</f>
        <v>0.24476550307973052</v>
      </c>
      <c r="F1828" s="122" t="b">
        <f t="shared" si="122"/>
        <v>1</v>
      </c>
      <c r="G1828" s="101"/>
      <c r="I1828" s="101"/>
    </row>
    <row r="1829" spans="1:9" x14ac:dyDescent="0.55000000000000004">
      <c r="A1829" s="104">
        <v>0.87690893912328005</v>
      </c>
      <c r="B1829" s="118">
        <v>0.31596726201509989</v>
      </c>
      <c r="C1829" s="119">
        <v>73.137011592152618</v>
      </c>
      <c r="D1829" s="106">
        <f t="shared" si="121"/>
        <v>73.137011592152618</v>
      </c>
      <c r="E1829" s="108">
        <f>_xlfn.NORM.INV(A1829,$B$104,$B$106)</f>
        <v>0.31596726201509989</v>
      </c>
      <c r="F1829" s="122" t="b">
        <f t="shared" si="122"/>
        <v>1</v>
      </c>
      <c r="G1829" s="101"/>
      <c r="I1829" s="101"/>
    </row>
    <row r="1830" spans="1:9" x14ac:dyDescent="0.55000000000000004">
      <c r="A1830" s="104">
        <v>9.0508607055277857E-2</v>
      </c>
      <c r="B1830" s="118">
        <v>6.6237041132929497E-2</v>
      </c>
      <c r="C1830" s="119">
        <v>-7.5958304436563546</v>
      </c>
      <c r="D1830" s="106">
        <f t="shared" si="121"/>
        <v>0</v>
      </c>
      <c r="E1830" s="108">
        <f>_xlfn.NORM.INV(A1830,$B$104,$B$106)</f>
        <v>6.6237041132929497E-2</v>
      </c>
      <c r="F1830" s="122" t="b">
        <f t="shared" si="122"/>
        <v>1</v>
      </c>
      <c r="G1830" s="101"/>
      <c r="I1830" s="101"/>
    </row>
    <row r="1831" spans="1:9" x14ac:dyDescent="0.55000000000000004">
      <c r="A1831" s="104">
        <v>0.97360273399111696</v>
      </c>
      <c r="B1831" s="118">
        <v>0.39365977598826851</v>
      </c>
      <c r="C1831" s="119">
        <v>98.25346500257173</v>
      </c>
      <c r="D1831" s="106">
        <f t="shared" si="121"/>
        <v>98.25346500257173</v>
      </c>
      <c r="E1831" s="108">
        <f>_xlfn.NORM.INV(A1831,$B$104,$B$106)</f>
        <v>0.39365977598826851</v>
      </c>
      <c r="F1831" s="122" t="b">
        <f t="shared" si="122"/>
        <v>1</v>
      </c>
      <c r="G1831" s="101"/>
      <c r="I1831" s="101"/>
    </row>
    <row r="1832" spans="1:9" x14ac:dyDescent="0.55000000000000004">
      <c r="A1832" s="104">
        <v>0.50943838512442619</v>
      </c>
      <c r="B1832" s="118">
        <v>0.20236607304994891</v>
      </c>
      <c r="C1832" s="119">
        <v>36.411993645162077</v>
      </c>
      <c r="D1832" s="106">
        <f t="shared" si="121"/>
        <v>36.411993645162077</v>
      </c>
      <c r="E1832" s="108">
        <f>_xlfn.NORM.INV(A1832,$B$104,$B$106)</f>
        <v>0.20236607304994891</v>
      </c>
      <c r="F1832" s="122" t="b">
        <f t="shared" si="122"/>
        <v>1</v>
      </c>
      <c r="G1832" s="101"/>
      <c r="I1832" s="101"/>
    </row>
    <row r="1833" spans="1:9" x14ac:dyDescent="0.55000000000000004">
      <c r="A1833" s="104">
        <v>6.0837986780584163E-2</v>
      </c>
      <c r="B1833" s="118">
        <v>4.5222290738187787E-2</v>
      </c>
      <c r="C1833" s="119">
        <v>-14.389483682929834</v>
      </c>
      <c r="D1833" s="106">
        <f t="shared" si="121"/>
        <v>0</v>
      </c>
      <c r="E1833" s="108">
        <f>_xlfn.NORM.INV(A1833,$B$104,$B$106)</f>
        <v>4.5222290738187787E-2</v>
      </c>
      <c r="F1833" s="122" t="b">
        <f t="shared" si="122"/>
        <v>1</v>
      </c>
      <c r="G1833" s="101"/>
      <c r="I1833" s="101"/>
    </row>
    <row r="1834" spans="1:9" x14ac:dyDescent="0.55000000000000004">
      <c r="A1834" s="104">
        <v>0.91330697979603392</v>
      </c>
      <c r="B1834" s="118">
        <v>0.3361404039032706</v>
      </c>
      <c r="C1834" s="119">
        <v>79.658589443926033</v>
      </c>
      <c r="D1834" s="106">
        <f t="shared" si="121"/>
        <v>79.658589443926033</v>
      </c>
      <c r="E1834" s="108">
        <f>_xlfn.NORM.INV(A1834,$B$104,$B$106)</f>
        <v>0.3361404039032706</v>
      </c>
      <c r="F1834" s="122" t="b">
        <f t="shared" si="122"/>
        <v>1</v>
      </c>
      <c r="G1834" s="101"/>
      <c r="I1834" s="101"/>
    </row>
    <row r="1835" spans="1:9" x14ac:dyDescent="0.55000000000000004">
      <c r="A1835" s="104">
        <v>0.40452796174437933</v>
      </c>
      <c r="B1835" s="118">
        <v>0.17583558688184073</v>
      </c>
      <c r="C1835" s="119">
        <v>27.83521210315682</v>
      </c>
      <c r="D1835" s="106">
        <f t="shared" si="121"/>
        <v>27.83521210315682</v>
      </c>
      <c r="E1835" s="108">
        <f>_xlfn.NORM.INV(A1835,$B$104,$B$106)</f>
        <v>0.17583558688184073</v>
      </c>
      <c r="F1835" s="122" t="b">
        <f t="shared" si="122"/>
        <v>1</v>
      </c>
      <c r="G1835" s="101"/>
      <c r="I1835" s="101"/>
    </row>
    <row r="1836" spans="1:9" x14ac:dyDescent="0.55000000000000004">
      <c r="A1836" s="104">
        <v>0.96529399497214519</v>
      </c>
      <c r="B1836" s="118">
        <v>0.38157286296853116</v>
      </c>
      <c r="C1836" s="119">
        <v>94.346005040073081</v>
      </c>
      <c r="D1836" s="106">
        <f t="shared" si="121"/>
        <v>94.346005040073081</v>
      </c>
      <c r="E1836" s="108">
        <f>_xlfn.NORM.INV(A1836,$B$104,$B$106)</f>
        <v>0.38157286296853116</v>
      </c>
      <c r="F1836" s="122" t="b">
        <f t="shared" si="122"/>
        <v>1</v>
      </c>
      <c r="G1836" s="101"/>
      <c r="I1836" s="101"/>
    </row>
    <row r="1837" spans="1:9" x14ac:dyDescent="0.55000000000000004">
      <c r="A1837" s="104">
        <v>9.1905650243214287E-2</v>
      </c>
      <c r="B1837" s="118">
        <v>6.7088884472605942E-2</v>
      </c>
      <c r="C1837" s="119">
        <v>-7.3204463370055048</v>
      </c>
      <c r="D1837" s="106">
        <f t="shared" si="121"/>
        <v>0</v>
      </c>
      <c r="E1837" s="108">
        <f>_xlfn.NORM.INV(A1837,$B$104,$B$106)</f>
        <v>6.7088884472605942E-2</v>
      </c>
      <c r="F1837" s="122" t="b">
        <f t="shared" si="122"/>
        <v>1</v>
      </c>
      <c r="G1837" s="101"/>
      <c r="I1837" s="101"/>
    </row>
    <row r="1838" spans="1:9" x14ac:dyDescent="0.55000000000000004">
      <c r="A1838" s="104">
        <v>0.23354376341069727</v>
      </c>
      <c r="B1838" s="118">
        <v>0.12727740090354911</v>
      </c>
      <c r="C1838" s="119">
        <v>12.13731080677937</v>
      </c>
      <c r="D1838" s="106">
        <f t="shared" si="121"/>
        <v>12.13731080677937</v>
      </c>
      <c r="E1838" s="108">
        <f>_xlfn.NORM.INV(A1838,$B$104,$B$106)</f>
        <v>0.12727740090354911</v>
      </c>
      <c r="F1838" s="122" t="b">
        <f t="shared" si="122"/>
        <v>1</v>
      </c>
      <c r="G1838" s="101"/>
      <c r="I1838" s="101"/>
    </row>
    <row r="1839" spans="1:9" x14ac:dyDescent="0.55000000000000004">
      <c r="A1839" s="104">
        <v>3.835738814117573E-2</v>
      </c>
      <c r="B1839" s="118">
        <v>2.2992577270578657E-2</v>
      </c>
      <c r="C1839" s="119">
        <v>-21.575910457959825</v>
      </c>
      <c r="D1839" s="106">
        <f t="shared" si="121"/>
        <v>0</v>
      </c>
      <c r="E1839" s="108">
        <f>_xlfn.NORM.INV(A1839,$B$104,$B$106)</f>
        <v>2.2992577270578657E-2</v>
      </c>
      <c r="F1839" s="122" t="b">
        <f t="shared" si="122"/>
        <v>1</v>
      </c>
      <c r="G1839" s="101"/>
      <c r="I1839" s="101"/>
    </row>
    <row r="1840" spans="1:9" x14ac:dyDescent="0.55000000000000004">
      <c r="A1840" s="104">
        <v>1.093262100388781E-2</v>
      </c>
      <c r="B1840" s="118">
        <v>0</v>
      </c>
      <c r="C1840" s="119">
        <v>-29.008956014979496</v>
      </c>
      <c r="D1840" s="106">
        <f t="shared" si="121"/>
        <v>0</v>
      </c>
      <c r="E1840" s="108">
        <f>_xlfn.NORM.INV(A1840,$B$104,$B$106)</f>
        <v>-2.9270070367783063E-2</v>
      </c>
      <c r="F1840" s="122" t="b">
        <f t="shared" si="122"/>
        <v>0</v>
      </c>
      <c r="G1840" s="101"/>
      <c r="I1840" s="101"/>
    </row>
    <row r="1841" spans="1:9" x14ac:dyDescent="0.55000000000000004">
      <c r="A1841" s="104">
        <v>0.15242148225033558</v>
      </c>
      <c r="B1841" s="118">
        <v>9.7389684751894912E-2</v>
      </c>
      <c r="C1841" s="119">
        <v>2.4752031997826318</v>
      </c>
      <c r="D1841" s="106">
        <f t="shared" si="121"/>
        <v>2.4752031997826318</v>
      </c>
      <c r="E1841" s="108">
        <f>_xlfn.NORM.INV(A1841,$B$104,$B$106)</f>
        <v>9.7389684751894912E-2</v>
      </c>
      <c r="F1841" s="122" t="b">
        <f t="shared" si="122"/>
        <v>1</v>
      </c>
      <c r="G1841" s="101"/>
      <c r="I1841" s="101"/>
    </row>
    <row r="1842" spans="1:9" x14ac:dyDescent="0.55000000000000004">
      <c r="A1842" s="104">
        <v>0.34645430360160823</v>
      </c>
      <c r="B1842" s="118">
        <v>0.16050890482050834</v>
      </c>
      <c r="C1842" s="119">
        <v>22.880398875428032</v>
      </c>
      <c r="D1842" s="106">
        <f t="shared" ref="D1842:D1905" si="123">IF(C1842&lt;=0,0,C1842)</f>
        <v>22.880398875428032</v>
      </c>
      <c r="E1842" s="108">
        <f>_xlfn.NORM.INV(A1842,$B$104,$B$106)</f>
        <v>0.16050890482050834</v>
      </c>
      <c r="F1842" s="122" t="b">
        <f t="shared" si="122"/>
        <v>1</v>
      </c>
      <c r="G1842" s="101"/>
      <c r="I1842" s="101"/>
    </row>
    <row r="1843" spans="1:9" x14ac:dyDescent="0.55000000000000004">
      <c r="A1843" s="104">
        <v>0.21121355927313068</v>
      </c>
      <c r="B1843" s="118">
        <v>0.11977824367798762</v>
      </c>
      <c r="C1843" s="119">
        <v>9.7129815703966855</v>
      </c>
      <c r="D1843" s="106">
        <f t="shared" si="123"/>
        <v>9.7129815703966855</v>
      </c>
      <c r="E1843" s="108">
        <f>_xlfn.NORM.INV(A1843,$B$104,$B$106)</f>
        <v>0.11977824367798762</v>
      </c>
      <c r="F1843" s="122" t="b">
        <f t="shared" ref="F1843:F1906" si="124">E1843=B1843</f>
        <v>1</v>
      </c>
      <c r="G1843" s="101"/>
      <c r="I1843" s="101"/>
    </row>
    <row r="1844" spans="1:9" x14ac:dyDescent="0.55000000000000004">
      <c r="A1844" s="104">
        <v>7.9040564078328934E-2</v>
      </c>
      <c r="B1844" s="118">
        <v>5.8844533200785754E-2</v>
      </c>
      <c r="C1844" s="119">
        <v>-9.9856820724498974</v>
      </c>
      <c r="D1844" s="106">
        <f t="shared" si="123"/>
        <v>0</v>
      </c>
      <c r="E1844" s="108">
        <f>_xlfn.NORM.INV(A1844,$B$104,$B$106)</f>
        <v>5.8844533200785754E-2</v>
      </c>
      <c r="F1844" s="122" t="b">
        <f t="shared" si="124"/>
        <v>1</v>
      </c>
      <c r="G1844" s="101"/>
      <c r="I1844" s="101"/>
    </row>
    <row r="1845" spans="1:9" x14ac:dyDescent="0.55000000000000004">
      <c r="A1845" s="104">
        <v>0.13029553251284043</v>
      </c>
      <c r="B1845" s="118">
        <v>8.7500479228510841E-2</v>
      </c>
      <c r="C1845" s="119">
        <v>-0.72178138846116324</v>
      </c>
      <c r="D1845" s="106">
        <f t="shared" si="123"/>
        <v>0</v>
      </c>
      <c r="E1845" s="108">
        <f>_xlfn.NORM.INV(A1845,$B$104,$B$106)</f>
        <v>8.7500479228510841E-2</v>
      </c>
      <c r="F1845" s="122" t="b">
        <f t="shared" si="124"/>
        <v>1</v>
      </c>
      <c r="G1845" s="101"/>
      <c r="I1845" s="101"/>
    </row>
    <row r="1846" spans="1:9" x14ac:dyDescent="0.55000000000000004">
      <c r="A1846" s="104">
        <v>0.20045180100564364</v>
      </c>
      <c r="B1846" s="118">
        <v>0.11599914666802423</v>
      </c>
      <c r="C1846" s="119">
        <v>8.4912742381178052</v>
      </c>
      <c r="D1846" s="106">
        <f t="shared" si="123"/>
        <v>8.4912742381178052</v>
      </c>
      <c r="E1846" s="108">
        <f>_xlfn.NORM.INV(A1846,$B$104,$B$106)</f>
        <v>0.11599914666802423</v>
      </c>
      <c r="F1846" s="122" t="b">
        <f t="shared" si="124"/>
        <v>1</v>
      </c>
      <c r="G1846" s="101"/>
      <c r="I1846" s="101"/>
    </row>
    <row r="1847" spans="1:9" x14ac:dyDescent="0.55000000000000004">
      <c r="A1847" s="104">
        <v>0.39239323685257999</v>
      </c>
      <c r="B1847" s="118">
        <v>0.17269131745154676</v>
      </c>
      <c r="C1847" s="119">
        <v>26.818731973770657</v>
      </c>
      <c r="D1847" s="106">
        <f t="shared" si="123"/>
        <v>26.818731973770657</v>
      </c>
      <c r="E1847" s="108">
        <f>_xlfn.NORM.INV(A1847,$B$104,$B$106)</f>
        <v>0.17269131745154676</v>
      </c>
      <c r="F1847" s="122" t="b">
        <f t="shared" si="124"/>
        <v>1</v>
      </c>
      <c r="G1847" s="101"/>
      <c r="I1847" s="101"/>
    </row>
    <row r="1848" spans="1:9" x14ac:dyDescent="0.55000000000000004">
      <c r="A1848" s="104">
        <v>0.98704494624233052</v>
      </c>
      <c r="B1848" s="118">
        <v>0.42275564499479074</v>
      </c>
      <c r="C1848" s="119">
        <v>107.65958408619865</v>
      </c>
      <c r="D1848" s="106">
        <f t="shared" si="123"/>
        <v>107.65958408619865</v>
      </c>
      <c r="E1848" s="108">
        <f>_xlfn.NORM.INV(A1848,$B$104,$B$106)</f>
        <v>0.42275564499479074</v>
      </c>
      <c r="F1848" s="122" t="b">
        <f t="shared" si="124"/>
        <v>1</v>
      </c>
      <c r="G1848" s="101"/>
      <c r="I1848" s="101"/>
    </row>
    <row r="1849" spans="1:9" x14ac:dyDescent="0.55000000000000004">
      <c r="A1849" s="104">
        <v>3.007276996199959E-2</v>
      </c>
      <c r="B1849" s="118">
        <v>1.2027480456337974E-2</v>
      </c>
      <c r="C1849" s="119">
        <v>-25.120709424958402</v>
      </c>
      <c r="D1849" s="106">
        <f t="shared" si="123"/>
        <v>0</v>
      </c>
      <c r="E1849" s="108">
        <f>_xlfn.NORM.INV(A1849,$B$104,$B$106)</f>
        <v>1.2027480456337974E-2</v>
      </c>
      <c r="F1849" s="122" t="b">
        <f t="shared" si="124"/>
        <v>1</v>
      </c>
      <c r="G1849" s="101"/>
      <c r="I1849" s="101"/>
    </row>
    <row r="1850" spans="1:9" x14ac:dyDescent="0.55000000000000004">
      <c r="A1850" s="104">
        <v>0.12850080490164273</v>
      </c>
      <c r="B1850" s="118">
        <v>8.6649349209902554E-2</v>
      </c>
      <c r="C1850" s="119">
        <v>-0.9969348925164726</v>
      </c>
      <c r="D1850" s="106">
        <f t="shared" si="123"/>
        <v>0</v>
      </c>
      <c r="E1850" s="108">
        <f>_xlfn.NORM.INV(A1850,$B$104,$B$106)</f>
        <v>8.6649349209902554E-2</v>
      </c>
      <c r="F1850" s="122" t="b">
        <f t="shared" si="124"/>
        <v>1</v>
      </c>
      <c r="G1850" s="101"/>
      <c r="I1850" s="101"/>
    </row>
    <row r="1851" spans="1:9" x14ac:dyDescent="0.55000000000000004">
      <c r="A1851" s="104">
        <v>0.68652061166056544</v>
      </c>
      <c r="B1851" s="118">
        <v>0.24860118324398217</v>
      </c>
      <c r="C1851" s="119">
        <v>51.358890478942953</v>
      </c>
      <c r="D1851" s="106">
        <f t="shared" si="123"/>
        <v>51.358890478942953</v>
      </c>
      <c r="E1851" s="108">
        <f>_xlfn.NORM.INV(A1851,$B$104,$B$106)</f>
        <v>0.24860118324398217</v>
      </c>
      <c r="F1851" s="122" t="b">
        <f t="shared" si="124"/>
        <v>1</v>
      </c>
      <c r="G1851" s="101"/>
      <c r="I1851" s="101"/>
    </row>
    <row r="1852" spans="1:9" x14ac:dyDescent="0.55000000000000004">
      <c r="A1852" s="104">
        <v>0.5138171579399663</v>
      </c>
      <c r="B1852" s="118">
        <v>0.20346414059575099</v>
      </c>
      <c r="C1852" s="119">
        <v>36.766977168608825</v>
      </c>
      <c r="D1852" s="106">
        <f t="shared" si="123"/>
        <v>36.766977168608825</v>
      </c>
      <c r="E1852" s="108">
        <f>_xlfn.NORM.INV(A1852,$B$104,$B$106)</f>
        <v>0.20346414059575099</v>
      </c>
      <c r="F1852" s="122" t="b">
        <f t="shared" si="124"/>
        <v>1</v>
      </c>
      <c r="G1852" s="101"/>
      <c r="I1852" s="101"/>
    </row>
    <row r="1853" spans="1:9" x14ac:dyDescent="0.55000000000000004">
      <c r="A1853" s="104">
        <v>0.47433008651662045</v>
      </c>
      <c r="B1853" s="118">
        <v>0.19356106036994702</v>
      </c>
      <c r="C1853" s="119">
        <v>33.565507163442724</v>
      </c>
      <c r="D1853" s="106">
        <f t="shared" si="123"/>
        <v>33.565507163442724</v>
      </c>
      <c r="E1853" s="108">
        <f>_xlfn.NORM.INV(A1853,$B$104,$B$106)</f>
        <v>0.19356106036994702</v>
      </c>
      <c r="F1853" s="122" t="b">
        <f t="shared" si="124"/>
        <v>1</v>
      </c>
      <c r="G1853" s="101"/>
      <c r="I1853" s="101"/>
    </row>
    <row r="1854" spans="1:9" x14ac:dyDescent="0.55000000000000004">
      <c r="A1854" s="104">
        <v>0.73046162708832374</v>
      </c>
      <c r="B1854" s="118">
        <v>0.26142097280083321</v>
      </c>
      <c r="C1854" s="119">
        <v>55.503274933373461</v>
      </c>
      <c r="D1854" s="106">
        <f t="shared" si="123"/>
        <v>55.503274933373461</v>
      </c>
      <c r="E1854" s="108">
        <f>_xlfn.NORM.INV(A1854,$B$104,$B$106)</f>
        <v>0.26142097280083321</v>
      </c>
      <c r="F1854" s="122" t="b">
        <f t="shared" si="124"/>
        <v>1</v>
      </c>
      <c r="G1854" s="101"/>
      <c r="I1854" s="101"/>
    </row>
    <row r="1855" spans="1:9" x14ac:dyDescent="0.55000000000000004">
      <c r="A1855" s="104">
        <v>3.6562474813893742E-3</v>
      </c>
      <c r="B1855" s="118">
        <v>0</v>
      </c>
      <c r="C1855" s="119">
        <v>-29.008956014979496</v>
      </c>
      <c r="D1855" s="106">
        <f t="shared" si="123"/>
        <v>0</v>
      </c>
      <c r="E1855" s="108">
        <f>_xlfn.NORM.INV(A1855,$B$104,$B$106)</f>
        <v>-6.8226755557427299E-2</v>
      </c>
      <c r="F1855" s="122" t="b">
        <f t="shared" si="124"/>
        <v>0</v>
      </c>
      <c r="G1855" s="101"/>
      <c r="I1855" s="101"/>
    </row>
    <row r="1856" spans="1:9" x14ac:dyDescent="0.55000000000000004">
      <c r="A1856" s="104">
        <v>0.9773448653605723</v>
      </c>
      <c r="B1856" s="118">
        <v>0.40017626078121471</v>
      </c>
      <c r="C1856" s="119">
        <v>100.36011567368092</v>
      </c>
      <c r="D1856" s="106">
        <f t="shared" si="123"/>
        <v>100.36011567368092</v>
      </c>
      <c r="E1856" s="108">
        <f>_xlfn.NORM.INV(A1856,$B$104,$B$106)</f>
        <v>0.40017626078121471</v>
      </c>
      <c r="F1856" s="122" t="b">
        <f t="shared" si="124"/>
        <v>1</v>
      </c>
      <c r="G1856" s="101"/>
      <c r="I1856" s="101"/>
    </row>
    <row r="1857" spans="1:9" x14ac:dyDescent="0.55000000000000004">
      <c r="A1857" s="104">
        <v>0.83220746012086677</v>
      </c>
      <c r="B1857" s="118">
        <v>0.29629251649755195</v>
      </c>
      <c r="C1857" s="119">
        <v>66.776555431292593</v>
      </c>
      <c r="D1857" s="106">
        <f t="shared" si="123"/>
        <v>66.776555431292593</v>
      </c>
      <c r="E1857" s="108">
        <f>_xlfn.NORM.INV(A1857,$B$104,$B$106)</f>
        <v>0.29629251649755195</v>
      </c>
      <c r="F1857" s="122" t="b">
        <f t="shared" si="124"/>
        <v>1</v>
      </c>
      <c r="G1857" s="101"/>
      <c r="I1857" s="101"/>
    </row>
    <row r="1858" spans="1:9" x14ac:dyDescent="0.55000000000000004">
      <c r="A1858" s="104">
        <v>0.86414925865506875</v>
      </c>
      <c r="B1858" s="118">
        <v>0.30991526622829274</v>
      </c>
      <c r="C1858" s="119">
        <v>71.180521031531939</v>
      </c>
      <c r="D1858" s="106">
        <f t="shared" si="123"/>
        <v>71.180521031531939</v>
      </c>
      <c r="E1858" s="108">
        <f>_xlfn.NORM.INV(A1858,$B$104,$B$106)</f>
        <v>0.30991526622829274</v>
      </c>
      <c r="F1858" s="122" t="b">
        <f t="shared" si="124"/>
        <v>1</v>
      </c>
      <c r="G1858" s="101"/>
      <c r="I1858" s="101"/>
    </row>
    <row r="1859" spans="1:9" x14ac:dyDescent="0.55000000000000004">
      <c r="A1859" s="104">
        <v>0.21099284113159689</v>
      </c>
      <c r="B1859" s="118">
        <v>0.11970189407850124</v>
      </c>
      <c r="C1859" s="119">
        <v>9.6882992546839244</v>
      </c>
      <c r="D1859" s="106">
        <f t="shared" si="123"/>
        <v>9.6882992546839244</v>
      </c>
      <c r="E1859" s="108">
        <f>_xlfn.NORM.INV(A1859,$B$104,$B$106)</f>
        <v>0.11970189407850124</v>
      </c>
      <c r="F1859" s="122" t="b">
        <f t="shared" si="124"/>
        <v>1</v>
      </c>
      <c r="G1859" s="101"/>
      <c r="I1859" s="101"/>
    </row>
    <row r="1860" spans="1:9" x14ac:dyDescent="0.55000000000000004">
      <c r="A1860" s="104">
        <v>0.7125632048247923</v>
      </c>
      <c r="B1860" s="118">
        <v>0.25608884410433325</v>
      </c>
      <c r="C1860" s="119">
        <v>53.779503167791894</v>
      </c>
      <c r="D1860" s="106">
        <f t="shared" si="123"/>
        <v>53.779503167791894</v>
      </c>
      <c r="E1860" s="108">
        <f>_xlfn.NORM.INV(A1860,$B$104,$B$106)</f>
        <v>0.25608884410433325</v>
      </c>
      <c r="F1860" s="122" t="b">
        <f t="shared" si="124"/>
        <v>1</v>
      </c>
      <c r="G1860" s="101"/>
      <c r="I1860" s="101"/>
    </row>
    <row r="1861" spans="1:9" x14ac:dyDescent="0.55000000000000004">
      <c r="A1861" s="104">
        <v>0.7275218972524351</v>
      </c>
      <c r="B1861" s="118">
        <v>0.26053353384551853</v>
      </c>
      <c r="C1861" s="119">
        <v>55.21638346808443</v>
      </c>
      <c r="D1861" s="106">
        <f t="shared" si="123"/>
        <v>55.21638346808443</v>
      </c>
      <c r="E1861" s="108">
        <f>_xlfn.NORM.INV(A1861,$B$104,$B$106)</f>
        <v>0.26053353384551853</v>
      </c>
      <c r="F1861" s="122" t="b">
        <f t="shared" si="124"/>
        <v>1</v>
      </c>
      <c r="G1861" s="101"/>
      <c r="I1861" s="101"/>
    </row>
    <row r="1862" spans="1:9" x14ac:dyDescent="0.55000000000000004">
      <c r="A1862" s="104">
        <v>4.8139482819877677E-2</v>
      </c>
      <c r="B1862" s="118">
        <v>3.3683277168167935E-2</v>
      </c>
      <c r="C1862" s="119">
        <v>-18.119818587959251</v>
      </c>
      <c r="D1862" s="106">
        <f t="shared" si="123"/>
        <v>0</v>
      </c>
      <c r="E1862" s="108">
        <f>_xlfn.NORM.INV(A1862,$B$104,$B$106)</f>
        <v>3.3683277168167935E-2</v>
      </c>
      <c r="F1862" s="122" t="b">
        <f t="shared" si="124"/>
        <v>1</v>
      </c>
      <c r="G1862" s="101"/>
      <c r="I1862" s="101"/>
    </row>
    <row r="1863" spans="1:9" x14ac:dyDescent="0.55000000000000004">
      <c r="A1863" s="104">
        <v>0.38048299341017866</v>
      </c>
      <c r="B1863" s="118">
        <v>0.16957874797435718</v>
      </c>
      <c r="C1863" s="119">
        <v>25.812499812361597</v>
      </c>
      <c r="D1863" s="106">
        <f t="shared" si="123"/>
        <v>25.812499812361597</v>
      </c>
      <c r="E1863" s="108">
        <f>_xlfn.NORM.INV(A1863,$B$104,$B$106)</f>
        <v>0.16957874797435718</v>
      </c>
      <c r="F1863" s="122" t="b">
        <f t="shared" si="124"/>
        <v>1</v>
      </c>
      <c r="G1863" s="101"/>
      <c r="I1863" s="101"/>
    </row>
    <row r="1864" spans="1:9" x14ac:dyDescent="0.55000000000000004">
      <c r="A1864" s="104">
        <v>0.38359174432091647</v>
      </c>
      <c r="B1864" s="118">
        <v>0.17039389890457346</v>
      </c>
      <c r="C1864" s="119">
        <v>26.076021988620525</v>
      </c>
      <c r="D1864" s="106">
        <f t="shared" si="123"/>
        <v>26.076021988620525</v>
      </c>
      <c r="E1864" s="108">
        <f>_xlfn.NORM.INV(A1864,$B$104,$B$106)</f>
        <v>0.17039389890457346</v>
      </c>
      <c r="F1864" s="122" t="b">
        <f t="shared" si="124"/>
        <v>1</v>
      </c>
      <c r="G1864" s="101"/>
      <c r="I1864" s="101"/>
    </row>
    <row r="1865" spans="1:9" x14ac:dyDescent="0.55000000000000004">
      <c r="A1865" s="104">
        <v>0.35407757691739794</v>
      </c>
      <c r="B1865" s="118">
        <v>0.16256650783313922</v>
      </c>
      <c r="C1865" s="119">
        <v>23.545581240639279</v>
      </c>
      <c r="D1865" s="106">
        <f t="shared" si="123"/>
        <v>23.545581240639279</v>
      </c>
      <c r="E1865" s="108">
        <f>_xlfn.NORM.INV(A1865,$B$104,$B$106)</f>
        <v>0.16256650783313922</v>
      </c>
      <c r="F1865" s="122" t="b">
        <f t="shared" si="124"/>
        <v>1</v>
      </c>
      <c r="G1865" s="101"/>
      <c r="I1865" s="101"/>
    </row>
    <row r="1866" spans="1:9" x14ac:dyDescent="0.55000000000000004">
      <c r="A1866" s="104">
        <v>0.79010380728217133</v>
      </c>
      <c r="B1866" s="118">
        <v>0.28067814895640048</v>
      </c>
      <c r="C1866" s="119">
        <v>61.728739176872864</v>
      </c>
      <c r="D1866" s="106">
        <f t="shared" si="123"/>
        <v>61.728739176872864</v>
      </c>
      <c r="E1866" s="108">
        <f>_xlfn.NORM.INV(A1866,$B$104,$B$106)</f>
        <v>0.28067814895640048</v>
      </c>
      <c r="F1866" s="122" t="b">
        <f t="shared" si="124"/>
        <v>1</v>
      </c>
      <c r="G1866" s="101"/>
      <c r="I1866" s="101"/>
    </row>
    <row r="1867" spans="1:9" x14ac:dyDescent="0.55000000000000004">
      <c r="A1867" s="104">
        <v>0.21926891471430132</v>
      </c>
      <c r="B1867" s="118">
        <v>0.12253353243862555</v>
      </c>
      <c r="C1867" s="119">
        <v>10.603711941313929</v>
      </c>
      <c r="D1867" s="106">
        <f t="shared" si="123"/>
        <v>10.603711941313929</v>
      </c>
      <c r="E1867" s="108">
        <f>_xlfn.NORM.INV(A1867,$B$104,$B$106)</f>
        <v>0.12253353243862555</v>
      </c>
      <c r="F1867" s="122" t="b">
        <f t="shared" si="124"/>
        <v>1</v>
      </c>
      <c r="G1867" s="101"/>
      <c r="I1867" s="101"/>
    </row>
    <row r="1868" spans="1:9" x14ac:dyDescent="0.55000000000000004">
      <c r="A1868" s="104">
        <v>0.69067747407580482</v>
      </c>
      <c r="B1868" s="118">
        <v>0.24977715766128344</v>
      </c>
      <c r="C1868" s="119">
        <v>51.739059753349395</v>
      </c>
      <c r="D1868" s="106">
        <f t="shared" si="123"/>
        <v>51.739059753349395</v>
      </c>
      <c r="E1868" s="108">
        <f>_xlfn.NORM.INV(A1868,$B$104,$B$106)</f>
        <v>0.24977715766128344</v>
      </c>
      <c r="F1868" s="122" t="b">
        <f t="shared" si="124"/>
        <v>1</v>
      </c>
      <c r="G1868" s="101"/>
      <c r="I1868" s="101"/>
    </row>
    <row r="1869" spans="1:9" x14ac:dyDescent="0.55000000000000004">
      <c r="A1869" s="104">
        <v>0.59119026927430307</v>
      </c>
      <c r="B1869" s="118">
        <v>0.22306078591491668</v>
      </c>
      <c r="C1869" s="119">
        <v>43.102185079750896</v>
      </c>
      <c r="D1869" s="106">
        <f t="shared" si="123"/>
        <v>43.102185079750896</v>
      </c>
      <c r="E1869" s="108">
        <f>_xlfn.NORM.INV(A1869,$B$104,$B$106)</f>
        <v>0.22306078591491668</v>
      </c>
      <c r="F1869" s="122" t="b">
        <f t="shared" si="124"/>
        <v>1</v>
      </c>
      <c r="G1869" s="101"/>
      <c r="I1869" s="101"/>
    </row>
    <row r="1870" spans="1:9" x14ac:dyDescent="0.55000000000000004">
      <c r="A1870" s="104">
        <v>0.94889873307143047</v>
      </c>
      <c r="B1870" s="118">
        <v>0.36342682663537085</v>
      </c>
      <c r="C1870" s="119">
        <v>88.479750328544597</v>
      </c>
      <c r="D1870" s="106">
        <f t="shared" si="123"/>
        <v>88.479750328544597</v>
      </c>
      <c r="E1870" s="108">
        <f>_xlfn.NORM.INV(A1870,$B$104,$B$106)</f>
        <v>0.36342682663537085</v>
      </c>
      <c r="F1870" s="122" t="b">
        <f t="shared" si="124"/>
        <v>1</v>
      </c>
      <c r="G1870" s="101"/>
      <c r="I1870" s="101"/>
    </row>
    <row r="1871" spans="1:9" x14ac:dyDescent="0.55000000000000004">
      <c r="A1871" s="104">
        <v>0.10753752116436499</v>
      </c>
      <c r="B1871" s="118">
        <v>7.6026936575267101E-2</v>
      </c>
      <c r="C1871" s="119">
        <v>-4.4309508407738321</v>
      </c>
      <c r="D1871" s="106">
        <f t="shared" si="123"/>
        <v>0</v>
      </c>
      <c r="E1871" s="108">
        <f>_xlfn.NORM.INV(A1871,$B$104,$B$106)</f>
        <v>7.6026936575267101E-2</v>
      </c>
      <c r="F1871" s="122" t="b">
        <f t="shared" si="124"/>
        <v>1</v>
      </c>
      <c r="G1871" s="101"/>
      <c r="I1871" s="101"/>
    </row>
    <row r="1872" spans="1:9" x14ac:dyDescent="0.55000000000000004">
      <c r="A1872" s="104">
        <v>0.22355725420063</v>
      </c>
      <c r="B1872" s="118">
        <v>0.12397656375299657</v>
      </c>
      <c r="C1872" s="119">
        <v>11.070215429535365</v>
      </c>
      <c r="D1872" s="106">
        <f t="shared" si="123"/>
        <v>11.070215429535365</v>
      </c>
      <c r="E1872" s="108">
        <f>_xlfn.NORM.INV(A1872,$B$104,$B$106)</f>
        <v>0.12397656375299657</v>
      </c>
      <c r="F1872" s="122" t="b">
        <f t="shared" si="124"/>
        <v>1</v>
      </c>
      <c r="G1872" s="101"/>
      <c r="I1872" s="101"/>
    </row>
    <row r="1873" spans="1:9" x14ac:dyDescent="0.55000000000000004">
      <c r="A1873" s="104">
        <v>0.36830394746535988</v>
      </c>
      <c r="B1873" s="118">
        <v>0.16636512540282219</v>
      </c>
      <c r="C1873" s="119">
        <v>24.773599183859545</v>
      </c>
      <c r="D1873" s="106">
        <f t="shared" si="123"/>
        <v>24.773599183859545</v>
      </c>
      <c r="E1873" s="108">
        <f>_xlfn.NORM.INV(A1873,$B$104,$B$106)</f>
        <v>0.16636512540282219</v>
      </c>
      <c r="F1873" s="122" t="b">
        <f t="shared" si="124"/>
        <v>1</v>
      </c>
      <c r="G1873" s="101"/>
      <c r="I1873" s="101"/>
    </row>
    <row r="1874" spans="1:9" x14ac:dyDescent="0.55000000000000004">
      <c r="A1874" s="104">
        <v>0.85381754479180039</v>
      </c>
      <c r="B1874" s="118">
        <v>0.30529478140236233</v>
      </c>
      <c r="C1874" s="119">
        <v>69.686809656661183</v>
      </c>
      <c r="D1874" s="106">
        <f t="shared" si="123"/>
        <v>69.686809656661183</v>
      </c>
      <c r="E1874" s="108">
        <f>_xlfn.NORM.INV(A1874,$B$104,$B$106)</f>
        <v>0.30529478140236233</v>
      </c>
      <c r="F1874" s="122" t="b">
        <f t="shared" si="124"/>
        <v>1</v>
      </c>
      <c r="G1874" s="101"/>
      <c r="I1874" s="101"/>
    </row>
    <row r="1875" spans="1:9" x14ac:dyDescent="0.55000000000000004">
      <c r="A1875" s="104">
        <v>0.96151084381874952</v>
      </c>
      <c r="B1875" s="118">
        <v>0.37684942515468073</v>
      </c>
      <c r="C1875" s="119">
        <v>92.819011000086732</v>
      </c>
      <c r="D1875" s="106">
        <f t="shared" si="123"/>
        <v>92.819011000086732</v>
      </c>
      <c r="E1875" s="108">
        <f>_xlfn.NORM.INV(A1875,$B$104,$B$106)</f>
        <v>0.37684942515468073</v>
      </c>
      <c r="F1875" s="122" t="b">
        <f t="shared" si="124"/>
        <v>1</v>
      </c>
      <c r="G1875" s="101"/>
      <c r="I1875" s="101"/>
    </row>
    <row r="1876" spans="1:9" x14ac:dyDescent="0.55000000000000004">
      <c r="A1876" s="104">
        <v>0.1355917589271658</v>
      </c>
      <c r="B1876" s="118">
        <v>8.9965886977487364E-2</v>
      </c>
      <c r="C1876" s="119">
        <v>7.5236183736857559E-2</v>
      </c>
      <c r="D1876" s="106">
        <f t="shared" si="123"/>
        <v>7.5236183736857559E-2</v>
      </c>
      <c r="E1876" s="108">
        <f>_xlfn.NORM.INV(A1876,$B$104,$B$106)</f>
        <v>8.9965886977487364E-2</v>
      </c>
      <c r="F1876" s="122" t="b">
        <f t="shared" si="124"/>
        <v>1</v>
      </c>
      <c r="G1876" s="101"/>
      <c r="I1876" s="101"/>
    </row>
    <row r="1877" spans="1:9" x14ac:dyDescent="0.55000000000000004">
      <c r="A1877" s="104">
        <v>0.17581350236516113</v>
      </c>
      <c r="B1877" s="118">
        <v>0.10685619280672924</v>
      </c>
      <c r="C1877" s="119">
        <v>5.5355380552194928</v>
      </c>
      <c r="D1877" s="106">
        <f t="shared" si="123"/>
        <v>5.5355380552194928</v>
      </c>
      <c r="E1877" s="108">
        <f>_xlfn.NORM.INV(A1877,$B$104,$B$106)</f>
        <v>0.10685619280672924</v>
      </c>
      <c r="F1877" s="122" t="b">
        <f t="shared" si="124"/>
        <v>1</v>
      </c>
      <c r="G1877" s="101"/>
      <c r="I1877" s="101"/>
    </row>
    <row r="1878" spans="1:9" x14ac:dyDescent="0.55000000000000004">
      <c r="A1878" s="104">
        <v>0.48561835948664889</v>
      </c>
      <c r="B1878" s="118">
        <v>0.19639427616276611</v>
      </c>
      <c r="C1878" s="119">
        <v>34.481429802869457</v>
      </c>
      <c r="D1878" s="106">
        <f t="shared" si="123"/>
        <v>34.481429802869457</v>
      </c>
      <c r="E1878" s="108">
        <f>_xlfn.NORM.INV(A1878,$B$104,$B$106)</f>
        <v>0.19639427616276611</v>
      </c>
      <c r="F1878" s="122" t="b">
        <f t="shared" si="124"/>
        <v>1</v>
      </c>
      <c r="G1878" s="101"/>
      <c r="I1878" s="101"/>
    </row>
    <row r="1879" spans="1:9" x14ac:dyDescent="0.55000000000000004">
      <c r="A1879" s="104">
        <v>0.52820010520229921</v>
      </c>
      <c r="B1879" s="118">
        <v>0.20707461510608502</v>
      </c>
      <c r="C1879" s="119">
        <v>37.934172181240648</v>
      </c>
      <c r="D1879" s="106">
        <f t="shared" si="123"/>
        <v>37.934172181240648</v>
      </c>
      <c r="E1879" s="108">
        <f>_xlfn.NORM.INV(A1879,$B$104,$B$106)</f>
        <v>0.20707461510608502</v>
      </c>
      <c r="F1879" s="122" t="b">
        <f t="shared" si="124"/>
        <v>1</v>
      </c>
      <c r="G1879" s="101"/>
      <c r="I1879" s="101"/>
    </row>
    <row r="1880" spans="1:9" x14ac:dyDescent="0.55000000000000004">
      <c r="A1880" s="104">
        <v>0.80194569252759818</v>
      </c>
      <c r="B1880" s="118">
        <v>0.28485915420676045</v>
      </c>
      <c r="C1880" s="119">
        <v>63.08037549560045</v>
      </c>
      <c r="D1880" s="106">
        <f t="shared" si="123"/>
        <v>63.08037549560045</v>
      </c>
      <c r="E1880" s="108">
        <f>_xlfn.NORM.INV(A1880,$B$104,$B$106)</f>
        <v>0.28485915420676045</v>
      </c>
      <c r="F1880" s="122" t="b">
        <f t="shared" si="124"/>
        <v>1</v>
      </c>
      <c r="G1880" s="101"/>
      <c r="I1880" s="101"/>
    </row>
    <row r="1881" spans="1:9" x14ac:dyDescent="0.55000000000000004">
      <c r="A1881" s="104">
        <v>9.5166781770854914E-2</v>
      </c>
      <c r="B1881" s="118">
        <v>6.9040701707740681E-2</v>
      </c>
      <c r="C1881" s="119">
        <v>-6.6894624217618306</v>
      </c>
      <c r="D1881" s="106">
        <f t="shared" si="123"/>
        <v>0</v>
      </c>
      <c r="E1881" s="108">
        <f>_xlfn.NORM.INV(A1881,$B$104,$B$106)</f>
        <v>6.9040701707740681E-2</v>
      </c>
      <c r="F1881" s="122" t="b">
        <f t="shared" si="124"/>
        <v>1</v>
      </c>
      <c r="G1881" s="101"/>
      <c r="I1881" s="101"/>
    </row>
    <row r="1882" spans="1:9" x14ac:dyDescent="0.55000000000000004">
      <c r="A1882" s="104">
        <v>0.32351782038216603</v>
      </c>
      <c r="B1882" s="118">
        <v>0.15421158027290979</v>
      </c>
      <c r="C1882" s="119">
        <v>20.844598377780702</v>
      </c>
      <c r="D1882" s="106">
        <f t="shared" si="123"/>
        <v>20.844598377780702</v>
      </c>
      <c r="E1882" s="108">
        <f>_xlfn.NORM.INV(A1882,$B$104,$B$106)</f>
        <v>0.15421158027290979</v>
      </c>
      <c r="F1882" s="122" t="b">
        <f t="shared" si="124"/>
        <v>1</v>
      </c>
      <c r="G1882" s="101"/>
      <c r="I1882" s="101"/>
    </row>
    <row r="1883" spans="1:9" x14ac:dyDescent="0.55000000000000004">
      <c r="A1883" s="104">
        <v>0.54334485803547117</v>
      </c>
      <c r="B1883" s="118">
        <v>0.21088640968263483</v>
      </c>
      <c r="C1883" s="119">
        <v>39.166449990207752</v>
      </c>
      <c r="D1883" s="106">
        <f t="shared" si="123"/>
        <v>39.166449990207752</v>
      </c>
      <c r="E1883" s="108">
        <f>_xlfn.NORM.INV(A1883,$B$104,$B$106)</f>
        <v>0.21088640968263483</v>
      </c>
      <c r="F1883" s="122" t="b">
        <f t="shared" si="124"/>
        <v>1</v>
      </c>
      <c r="G1883" s="101"/>
      <c r="I1883" s="101"/>
    </row>
    <row r="1884" spans="1:9" x14ac:dyDescent="0.55000000000000004">
      <c r="A1884" s="104">
        <v>0.17432555034975394</v>
      </c>
      <c r="B1884" s="118">
        <v>0.10627910768361304</v>
      </c>
      <c r="C1884" s="119">
        <v>5.3489778466825504</v>
      </c>
      <c r="D1884" s="106">
        <f t="shared" si="123"/>
        <v>5.3489778466825504</v>
      </c>
      <c r="E1884" s="108">
        <f>_xlfn.NORM.INV(A1884,$B$104,$B$106)</f>
        <v>0.10627910768361304</v>
      </c>
      <c r="F1884" s="122" t="b">
        <f t="shared" si="124"/>
        <v>1</v>
      </c>
      <c r="G1884" s="101"/>
      <c r="I1884" s="101"/>
    </row>
    <row r="1885" spans="1:9" x14ac:dyDescent="0.55000000000000004">
      <c r="A1885" s="104">
        <v>7.7145159178584333E-3</v>
      </c>
      <c r="B1885" s="118">
        <v>0</v>
      </c>
      <c r="C1885" s="119">
        <v>-29.008956014979496</v>
      </c>
      <c r="D1885" s="106">
        <f t="shared" si="123"/>
        <v>0</v>
      </c>
      <c r="E1885" s="108">
        <f>_xlfn.NORM.INV(A1885,$B$104,$B$106)</f>
        <v>-4.2214878885932366E-2</v>
      </c>
      <c r="F1885" s="122" t="b">
        <f t="shared" si="124"/>
        <v>0</v>
      </c>
      <c r="G1885" s="101"/>
      <c r="I1885" s="101"/>
    </row>
    <row r="1886" spans="1:9" x14ac:dyDescent="0.55000000000000004">
      <c r="A1886" s="104">
        <v>0.87910437224466076</v>
      </c>
      <c r="B1886" s="118">
        <v>0.31705212802686339</v>
      </c>
      <c r="C1886" s="119">
        <v>73.487727320702959</v>
      </c>
      <c r="D1886" s="106">
        <f t="shared" si="123"/>
        <v>73.487727320702959</v>
      </c>
      <c r="E1886" s="108">
        <f>_xlfn.NORM.INV(A1886,$B$104,$B$106)</f>
        <v>0.31705212802686339</v>
      </c>
      <c r="F1886" s="122" t="b">
        <f t="shared" si="124"/>
        <v>1</v>
      </c>
      <c r="G1886" s="101"/>
      <c r="I1886" s="101"/>
    </row>
    <row r="1887" spans="1:9" x14ac:dyDescent="0.55000000000000004">
      <c r="A1887" s="104">
        <v>0.98188551970698379</v>
      </c>
      <c r="B1887" s="118">
        <v>0.40943483457072777</v>
      </c>
      <c r="C1887" s="119">
        <v>103.35322949300647</v>
      </c>
      <c r="D1887" s="106">
        <f t="shared" si="123"/>
        <v>103.35322949300647</v>
      </c>
      <c r="E1887" s="108">
        <f>_xlfn.NORM.INV(A1887,$B$104,$B$106)</f>
        <v>0.40943483457072777</v>
      </c>
      <c r="F1887" s="122" t="b">
        <f t="shared" si="124"/>
        <v>1</v>
      </c>
      <c r="G1887" s="101"/>
      <c r="I1887" s="101"/>
    </row>
    <row r="1888" spans="1:9" x14ac:dyDescent="0.55000000000000004">
      <c r="A1888" s="104">
        <v>0.3141425356289117</v>
      </c>
      <c r="B1888" s="118">
        <v>0.15158579653718665</v>
      </c>
      <c r="C1888" s="119">
        <v>19.995734420477135</v>
      </c>
      <c r="D1888" s="106">
        <f t="shared" si="123"/>
        <v>19.995734420477135</v>
      </c>
      <c r="E1888" s="108">
        <f>_xlfn.NORM.INV(A1888,$B$104,$B$106)</f>
        <v>0.15158579653718665</v>
      </c>
      <c r="F1888" s="122" t="b">
        <f t="shared" si="124"/>
        <v>1</v>
      </c>
      <c r="G1888" s="101"/>
      <c r="I1888" s="101"/>
    </row>
    <row r="1889" spans="1:9" x14ac:dyDescent="0.55000000000000004">
      <c r="A1889" s="104">
        <v>0.5620846546954672</v>
      </c>
      <c r="B1889" s="118">
        <v>0.21562566934160934</v>
      </c>
      <c r="C1889" s="119">
        <v>40.698558919848253</v>
      </c>
      <c r="D1889" s="106">
        <f t="shared" si="123"/>
        <v>40.698558919848253</v>
      </c>
      <c r="E1889" s="108">
        <f>_xlfn.NORM.INV(A1889,$B$104,$B$106)</f>
        <v>0.21562566934160934</v>
      </c>
      <c r="F1889" s="122" t="b">
        <f t="shared" si="124"/>
        <v>1</v>
      </c>
      <c r="G1889" s="101"/>
      <c r="I1889" s="101"/>
    </row>
    <row r="1890" spans="1:9" x14ac:dyDescent="0.55000000000000004">
      <c r="A1890" s="104">
        <v>0.32382916941068107</v>
      </c>
      <c r="B1890" s="118">
        <v>0.15429823215238148</v>
      </c>
      <c r="C1890" s="119">
        <v>20.872611216886757</v>
      </c>
      <c r="D1890" s="106">
        <f t="shared" si="123"/>
        <v>20.872611216886757</v>
      </c>
      <c r="E1890" s="108">
        <f>_xlfn.NORM.INV(A1890,$B$104,$B$106)</f>
        <v>0.15429823215238148</v>
      </c>
      <c r="F1890" s="122" t="b">
        <f t="shared" si="124"/>
        <v>1</v>
      </c>
      <c r="G1890" s="101"/>
      <c r="I1890" s="101"/>
    </row>
    <row r="1891" spans="1:9" x14ac:dyDescent="0.55000000000000004">
      <c r="A1891" s="104">
        <v>0.68409772969402127</v>
      </c>
      <c r="B1891" s="118">
        <v>0.24791884916323226</v>
      </c>
      <c r="C1891" s="119">
        <v>51.13830536368441</v>
      </c>
      <c r="D1891" s="106">
        <f t="shared" si="123"/>
        <v>51.13830536368441</v>
      </c>
      <c r="E1891" s="108">
        <f>_xlfn.NORM.INV(A1891,$B$104,$B$106)</f>
        <v>0.24791884916323226</v>
      </c>
      <c r="F1891" s="122" t="b">
        <f t="shared" si="124"/>
        <v>1</v>
      </c>
      <c r="G1891" s="101"/>
      <c r="I1891" s="101"/>
    </row>
    <row r="1892" spans="1:9" x14ac:dyDescent="0.55000000000000004">
      <c r="A1892" s="104">
        <v>0.557587799011798</v>
      </c>
      <c r="B1892" s="118">
        <v>0.21448562088081069</v>
      </c>
      <c r="C1892" s="119">
        <v>40.330003796749033</v>
      </c>
      <c r="D1892" s="106">
        <f t="shared" si="123"/>
        <v>40.330003796749033</v>
      </c>
      <c r="E1892" s="108">
        <f>_xlfn.NORM.INV(A1892,$B$104,$B$106)</f>
        <v>0.21448562088081069</v>
      </c>
      <c r="F1892" s="122" t="b">
        <f t="shared" si="124"/>
        <v>1</v>
      </c>
      <c r="G1892" s="101"/>
      <c r="I1892" s="101"/>
    </row>
    <row r="1893" spans="1:9" x14ac:dyDescent="0.55000000000000004">
      <c r="A1893" s="104">
        <v>0.15380057551454451</v>
      </c>
      <c r="B1893" s="118">
        <v>9.7973152679544387E-2</v>
      </c>
      <c r="C1893" s="119">
        <v>2.6638268428062406</v>
      </c>
      <c r="D1893" s="106">
        <f t="shared" si="123"/>
        <v>2.6638268428062406</v>
      </c>
      <c r="E1893" s="108">
        <f>_xlfn.NORM.INV(A1893,$B$104,$B$106)</f>
        <v>9.7973152679544387E-2</v>
      </c>
      <c r="F1893" s="122" t="b">
        <f t="shared" si="124"/>
        <v>1</v>
      </c>
      <c r="G1893" s="101"/>
      <c r="I1893" s="101"/>
    </row>
    <row r="1894" spans="1:9" x14ac:dyDescent="0.55000000000000004">
      <c r="A1894" s="104">
        <v>0.33839969504235246</v>
      </c>
      <c r="B1894" s="118">
        <v>0.15831653965963402</v>
      </c>
      <c r="C1894" s="119">
        <v>22.171650572589705</v>
      </c>
      <c r="D1894" s="106">
        <f t="shared" si="123"/>
        <v>22.171650572589705</v>
      </c>
      <c r="E1894" s="108">
        <f>_xlfn.NORM.INV(A1894,$B$104,$B$106)</f>
        <v>0.15831653965963402</v>
      </c>
      <c r="F1894" s="122" t="b">
        <f t="shared" si="124"/>
        <v>1</v>
      </c>
      <c r="G1894" s="101"/>
      <c r="I1894" s="101"/>
    </row>
    <row r="1895" spans="1:9" x14ac:dyDescent="0.55000000000000004">
      <c r="A1895" s="104">
        <v>0.41162412546519356</v>
      </c>
      <c r="B1895" s="118">
        <v>0.1776630899358784</v>
      </c>
      <c r="C1895" s="119">
        <v>28.426007701944997</v>
      </c>
      <c r="D1895" s="106">
        <f t="shared" si="123"/>
        <v>28.426007701944997</v>
      </c>
      <c r="E1895" s="108">
        <f>_xlfn.NORM.INV(A1895,$B$104,$B$106)</f>
        <v>0.1776630899358784</v>
      </c>
      <c r="F1895" s="122" t="b">
        <f t="shared" si="124"/>
        <v>1</v>
      </c>
      <c r="G1895" s="101"/>
      <c r="I1895" s="101"/>
    </row>
    <row r="1896" spans="1:9" x14ac:dyDescent="0.55000000000000004">
      <c r="A1896" s="104">
        <v>0.46179216971995873</v>
      </c>
      <c r="B1896" s="118">
        <v>0.19040802887389668</v>
      </c>
      <c r="C1896" s="119">
        <v>32.546194431465963</v>
      </c>
      <c r="D1896" s="106">
        <f t="shared" si="123"/>
        <v>32.546194431465963</v>
      </c>
      <c r="E1896" s="108">
        <f>_xlfn.NORM.INV(A1896,$B$104,$B$106)</f>
        <v>0.19040802887389668</v>
      </c>
      <c r="F1896" s="122" t="b">
        <f t="shared" si="124"/>
        <v>1</v>
      </c>
      <c r="G1896" s="101"/>
      <c r="I1896" s="101"/>
    </row>
    <row r="1897" spans="1:9" x14ac:dyDescent="0.55000000000000004">
      <c r="A1897" s="104">
        <v>0.32952555749590151</v>
      </c>
      <c r="B1897" s="118">
        <v>0.15587763798505458</v>
      </c>
      <c r="C1897" s="119">
        <v>21.383201890090859</v>
      </c>
      <c r="D1897" s="106">
        <f t="shared" si="123"/>
        <v>21.383201890090859</v>
      </c>
      <c r="E1897" s="108">
        <f>_xlfn.NORM.INV(A1897,$B$104,$B$106)</f>
        <v>0.15587763798505458</v>
      </c>
      <c r="F1897" s="122" t="b">
        <f t="shared" si="124"/>
        <v>1</v>
      </c>
      <c r="G1897" s="101"/>
      <c r="I1897" s="101"/>
    </row>
    <row r="1898" spans="1:9" x14ac:dyDescent="0.55000000000000004">
      <c r="A1898" s="104">
        <v>0.93824152828515706</v>
      </c>
      <c r="B1898" s="118">
        <v>0.35401781130019844</v>
      </c>
      <c r="C1898" s="119">
        <v>85.438001732465054</v>
      </c>
      <c r="D1898" s="106">
        <f t="shared" si="123"/>
        <v>85.438001732465054</v>
      </c>
      <c r="E1898" s="108">
        <f>_xlfn.NORM.INV(A1898,$B$104,$B$106)</f>
        <v>0.35401781130019844</v>
      </c>
      <c r="F1898" s="122" t="b">
        <f t="shared" si="124"/>
        <v>1</v>
      </c>
      <c r="G1898" s="101"/>
      <c r="I1898" s="101"/>
    </row>
    <row r="1899" spans="1:9" x14ac:dyDescent="0.55000000000000004">
      <c r="A1899" s="104">
        <v>0.44775064196273628</v>
      </c>
      <c r="B1899" s="118">
        <v>0.18686535950881691</v>
      </c>
      <c r="C1899" s="119">
        <v>31.400919481458892</v>
      </c>
      <c r="D1899" s="106">
        <f t="shared" si="123"/>
        <v>31.400919481458892</v>
      </c>
      <c r="E1899" s="108">
        <f>_xlfn.NORM.INV(A1899,$B$104,$B$106)</f>
        <v>0.18686535950881691</v>
      </c>
      <c r="F1899" s="122" t="b">
        <f t="shared" si="124"/>
        <v>1</v>
      </c>
      <c r="G1899" s="101"/>
      <c r="I1899" s="101"/>
    </row>
    <row r="1900" spans="1:9" x14ac:dyDescent="0.55000000000000004">
      <c r="A1900" s="104">
        <v>0.15845062026386325</v>
      </c>
      <c r="B1900" s="118">
        <v>9.9915394612228703E-2</v>
      </c>
      <c r="C1900" s="119">
        <v>3.2917152521177897</v>
      </c>
      <c r="D1900" s="106">
        <f t="shared" si="123"/>
        <v>3.2917152521177897</v>
      </c>
      <c r="E1900" s="108">
        <f>_xlfn.NORM.INV(A1900,$B$104,$B$106)</f>
        <v>9.9915394612228703E-2</v>
      </c>
      <c r="F1900" s="122" t="b">
        <f t="shared" si="124"/>
        <v>1</v>
      </c>
      <c r="G1900" s="101"/>
      <c r="I1900" s="101"/>
    </row>
    <row r="1901" spans="1:9" x14ac:dyDescent="0.55000000000000004">
      <c r="A1901" s="104">
        <v>0.38010025417768967</v>
      </c>
      <c r="B1901" s="118">
        <v>0.16947825045958509</v>
      </c>
      <c r="C1901" s="119">
        <v>25.780010953158147</v>
      </c>
      <c r="D1901" s="106">
        <f t="shared" si="123"/>
        <v>25.780010953158147</v>
      </c>
      <c r="E1901" s="108">
        <f>_xlfn.NORM.INV(A1901,$B$104,$B$106)</f>
        <v>0.16947825045958509</v>
      </c>
      <c r="F1901" s="122" t="b">
        <f t="shared" si="124"/>
        <v>1</v>
      </c>
      <c r="G1901" s="101"/>
      <c r="I1901" s="101"/>
    </row>
    <row r="1902" spans="1:9" x14ac:dyDescent="0.55000000000000004">
      <c r="A1902" s="104">
        <v>0.26955640193127384</v>
      </c>
      <c r="B1902" s="118">
        <v>0.13858448445536536</v>
      </c>
      <c r="C1902" s="119">
        <v>15.792667323302799</v>
      </c>
      <c r="D1902" s="106">
        <f t="shared" si="123"/>
        <v>15.792667323302799</v>
      </c>
      <c r="E1902" s="108">
        <f>_xlfn.NORM.INV(A1902,$B$104,$B$106)</f>
        <v>0.13858448445536536</v>
      </c>
      <c r="F1902" s="122" t="b">
        <f t="shared" si="124"/>
        <v>1</v>
      </c>
      <c r="G1902" s="101"/>
      <c r="I1902" s="101"/>
    </row>
    <row r="1903" spans="1:9" x14ac:dyDescent="0.55000000000000004">
      <c r="A1903" s="104">
        <v>0.12696853740519543</v>
      </c>
      <c r="B1903" s="118">
        <v>8.5916135320031228E-2</v>
      </c>
      <c r="C1903" s="119">
        <v>-1.2339684439238237</v>
      </c>
      <c r="D1903" s="106">
        <f t="shared" si="123"/>
        <v>0</v>
      </c>
      <c r="E1903" s="108">
        <f>_xlfn.NORM.INV(A1903,$B$104,$B$106)</f>
        <v>8.5916135320031228E-2</v>
      </c>
      <c r="F1903" s="122" t="b">
        <f t="shared" si="124"/>
        <v>1</v>
      </c>
      <c r="G1903" s="101"/>
      <c r="I1903" s="101"/>
    </row>
    <row r="1904" spans="1:9" x14ac:dyDescent="0.55000000000000004">
      <c r="A1904" s="104">
        <v>0.55320603292021253</v>
      </c>
      <c r="B1904" s="118">
        <v>0.21337655946104669</v>
      </c>
      <c r="C1904" s="119">
        <v>39.971466171252501</v>
      </c>
      <c r="D1904" s="106">
        <f t="shared" si="123"/>
        <v>39.971466171252501</v>
      </c>
      <c r="E1904" s="108">
        <f>_xlfn.NORM.INV(A1904,$B$104,$B$106)</f>
        <v>0.21337655946104669</v>
      </c>
      <c r="F1904" s="122" t="b">
        <f t="shared" si="124"/>
        <v>1</v>
      </c>
      <c r="G1904" s="101"/>
      <c r="I1904" s="101"/>
    </row>
    <row r="1905" spans="1:9" x14ac:dyDescent="0.55000000000000004">
      <c r="A1905" s="104">
        <v>0.8815923821964341</v>
      </c>
      <c r="B1905" s="118">
        <v>0.31829846382930077</v>
      </c>
      <c r="C1905" s="119">
        <v>73.890643039538674</v>
      </c>
      <c r="D1905" s="106">
        <f t="shared" si="123"/>
        <v>73.890643039538674</v>
      </c>
      <c r="E1905" s="108">
        <f>_xlfn.NORM.INV(A1905,$B$104,$B$106)</f>
        <v>0.31829846382930077</v>
      </c>
      <c r="F1905" s="122" t="b">
        <f t="shared" si="124"/>
        <v>1</v>
      </c>
      <c r="G1905" s="101"/>
      <c r="I1905" s="101"/>
    </row>
    <row r="1906" spans="1:9" x14ac:dyDescent="0.55000000000000004">
      <c r="A1906" s="104">
        <v>0.3874501431313051</v>
      </c>
      <c r="B1906" s="118">
        <v>0.171402893889463</v>
      </c>
      <c r="C1906" s="119">
        <v>26.402210114519988</v>
      </c>
      <c r="D1906" s="106">
        <f t="shared" ref="D1906:D1969" si="125">IF(C1906&lt;=0,0,C1906)</f>
        <v>26.402210114519988</v>
      </c>
      <c r="E1906" s="108">
        <f>_xlfn.NORM.INV(A1906,$B$104,$B$106)</f>
        <v>0.171402893889463</v>
      </c>
      <c r="F1906" s="122" t="b">
        <f t="shared" si="124"/>
        <v>1</v>
      </c>
      <c r="G1906" s="101"/>
      <c r="I1906" s="101"/>
    </row>
    <row r="1907" spans="1:9" x14ac:dyDescent="0.55000000000000004">
      <c r="A1907" s="104">
        <v>0.12765227167155579</v>
      </c>
      <c r="B1907" s="118">
        <v>8.6244068480513053E-2</v>
      </c>
      <c r="C1907" s="119">
        <v>-1.127954137966146</v>
      </c>
      <c r="D1907" s="106">
        <f t="shared" si="125"/>
        <v>0</v>
      </c>
      <c r="E1907" s="108">
        <f>_xlfn.NORM.INV(A1907,$B$104,$B$106)</f>
        <v>8.6244068480513053E-2</v>
      </c>
      <c r="F1907" s="122" t="b">
        <f t="shared" ref="F1907:F1970" si="126">E1907=B1907</f>
        <v>1</v>
      </c>
      <c r="G1907" s="101"/>
      <c r="I1907" s="101"/>
    </row>
    <row r="1908" spans="1:9" x14ac:dyDescent="0.55000000000000004">
      <c r="A1908" s="104">
        <v>0.6890574169841529</v>
      </c>
      <c r="B1908" s="118">
        <v>0.2493180342767396</v>
      </c>
      <c r="C1908" s="119">
        <v>51.590634242218272</v>
      </c>
      <c r="D1908" s="106">
        <f t="shared" si="125"/>
        <v>51.590634242218272</v>
      </c>
      <c r="E1908" s="108">
        <f>_xlfn.NORM.INV(A1908,$B$104,$B$106)</f>
        <v>0.2493180342767396</v>
      </c>
      <c r="F1908" s="122" t="b">
        <f t="shared" si="126"/>
        <v>1</v>
      </c>
      <c r="G1908" s="101"/>
      <c r="I1908" s="101"/>
    </row>
    <row r="1909" spans="1:9" x14ac:dyDescent="0.55000000000000004">
      <c r="A1909" s="104">
        <v>0.7596587438056045</v>
      </c>
      <c r="B1909" s="118">
        <v>0.27052052535675664</v>
      </c>
      <c r="C1909" s="119">
        <v>58.444980332499057</v>
      </c>
      <c r="D1909" s="106">
        <f t="shared" si="125"/>
        <v>58.444980332499057</v>
      </c>
      <c r="E1909" s="108">
        <f>_xlfn.NORM.INV(A1909,$B$104,$B$106)</f>
        <v>0.27052052535675664</v>
      </c>
      <c r="F1909" s="122" t="b">
        <f t="shared" si="126"/>
        <v>1</v>
      </c>
      <c r="G1909" s="101"/>
      <c r="I1909" s="101"/>
    </row>
    <row r="1910" spans="1:9" x14ac:dyDescent="0.55000000000000004">
      <c r="A1910" s="104">
        <v>0.13602265241925449</v>
      </c>
      <c r="B1910" s="118">
        <v>9.0163537951949965E-2</v>
      </c>
      <c r="C1910" s="119">
        <v>0.13913283526402997</v>
      </c>
      <c r="D1910" s="106">
        <f t="shared" si="125"/>
        <v>0.13913283526402997</v>
      </c>
      <c r="E1910" s="108">
        <f>_xlfn.NORM.INV(A1910,$B$104,$B$106)</f>
        <v>9.0163537951949965E-2</v>
      </c>
      <c r="F1910" s="122" t="b">
        <f t="shared" si="126"/>
        <v>1</v>
      </c>
      <c r="G1910" s="101"/>
      <c r="I1910" s="101"/>
    </row>
    <row r="1911" spans="1:9" x14ac:dyDescent="0.55000000000000004">
      <c r="A1911" s="104">
        <v>0.30520593385584471</v>
      </c>
      <c r="B1911" s="118">
        <v>0.14905143691365771</v>
      </c>
      <c r="C1911" s="119">
        <v>19.176426070748676</v>
      </c>
      <c r="D1911" s="106">
        <f t="shared" si="125"/>
        <v>19.176426070748676</v>
      </c>
      <c r="E1911" s="108">
        <f>_xlfn.NORM.INV(A1911,$B$104,$B$106)</f>
        <v>0.14905143691365771</v>
      </c>
      <c r="F1911" s="122" t="b">
        <f t="shared" si="126"/>
        <v>1</v>
      </c>
      <c r="G1911" s="101"/>
      <c r="I1911" s="101"/>
    </row>
    <row r="1912" spans="1:9" x14ac:dyDescent="0.55000000000000004">
      <c r="A1912" s="104">
        <v>0.77110737579759281</v>
      </c>
      <c r="B1912" s="118">
        <v>0.27424986847216765</v>
      </c>
      <c r="C1912" s="119">
        <v>59.650603214544496</v>
      </c>
      <c r="D1912" s="106">
        <f t="shared" si="125"/>
        <v>59.650603214544496</v>
      </c>
      <c r="E1912" s="108">
        <f>_xlfn.NORM.INV(A1912,$B$104,$B$106)</f>
        <v>0.27424986847216765</v>
      </c>
      <c r="F1912" s="122" t="b">
        <f t="shared" si="126"/>
        <v>1</v>
      </c>
      <c r="G1912" s="101"/>
      <c r="I1912" s="101"/>
    </row>
    <row r="1913" spans="1:9" x14ac:dyDescent="0.55000000000000004">
      <c r="A1913" s="104">
        <v>0.28934916675902334</v>
      </c>
      <c r="B1913" s="118">
        <v>0.14447129475976678</v>
      </c>
      <c r="C1913" s="119">
        <v>17.695756683978335</v>
      </c>
      <c r="D1913" s="106">
        <f t="shared" si="125"/>
        <v>17.695756683978335</v>
      </c>
      <c r="E1913" s="108">
        <f>_xlfn.NORM.INV(A1913,$B$104,$B$106)</f>
        <v>0.14447129475976678</v>
      </c>
      <c r="F1913" s="122" t="b">
        <f t="shared" si="126"/>
        <v>1</v>
      </c>
      <c r="G1913" s="101"/>
      <c r="I1913" s="101"/>
    </row>
    <row r="1914" spans="1:9" x14ac:dyDescent="0.55000000000000004">
      <c r="A1914" s="104">
        <v>0.34776213031170555</v>
      </c>
      <c r="B1914" s="118">
        <v>0.16086306719942475</v>
      </c>
      <c r="C1914" s="119">
        <v>22.994892569026984</v>
      </c>
      <c r="D1914" s="106">
        <f t="shared" si="125"/>
        <v>22.994892569026984</v>
      </c>
      <c r="E1914" s="108">
        <f>_xlfn.NORM.INV(A1914,$B$104,$B$106)</f>
        <v>0.16086306719942475</v>
      </c>
      <c r="F1914" s="122" t="b">
        <f t="shared" si="126"/>
        <v>1</v>
      </c>
      <c r="G1914" s="101"/>
      <c r="I1914" s="101"/>
    </row>
    <row r="1915" spans="1:9" x14ac:dyDescent="0.55000000000000004">
      <c r="A1915" s="104">
        <v>0.87393175725549432</v>
      </c>
      <c r="B1915" s="118">
        <v>0.31451754508434476</v>
      </c>
      <c r="C1915" s="119">
        <v>72.66834677636119</v>
      </c>
      <c r="D1915" s="106">
        <f t="shared" si="125"/>
        <v>72.66834677636119</v>
      </c>
      <c r="E1915" s="108">
        <f>_xlfn.NORM.INV(A1915,$B$104,$B$106)</f>
        <v>0.31451754508434476</v>
      </c>
      <c r="F1915" s="122" t="b">
        <f t="shared" si="126"/>
        <v>1</v>
      </c>
      <c r="G1915" s="101"/>
      <c r="I1915" s="101"/>
    </row>
    <row r="1916" spans="1:9" x14ac:dyDescent="0.55000000000000004">
      <c r="A1916" s="104">
        <v>0.37760199630626656</v>
      </c>
      <c r="B1916" s="118">
        <v>0.16882150896422571</v>
      </c>
      <c r="C1916" s="119">
        <v>25.567699414667079</v>
      </c>
      <c r="D1916" s="106">
        <f t="shared" si="125"/>
        <v>25.567699414667079</v>
      </c>
      <c r="E1916" s="108">
        <f>_xlfn.NORM.INV(A1916,$B$104,$B$106)</f>
        <v>0.16882150896422571</v>
      </c>
      <c r="F1916" s="122" t="b">
        <f t="shared" si="126"/>
        <v>1</v>
      </c>
      <c r="G1916" s="101"/>
      <c r="I1916" s="101"/>
    </row>
    <row r="1917" spans="1:9" x14ac:dyDescent="0.55000000000000004">
      <c r="A1917" s="104">
        <v>0.84866114023251149</v>
      </c>
      <c r="B1917" s="118">
        <v>0.3030708111991382</v>
      </c>
      <c r="C1917" s="119">
        <v>68.967844068615804</v>
      </c>
      <c r="D1917" s="106">
        <f t="shared" si="125"/>
        <v>68.967844068615804</v>
      </c>
      <c r="E1917" s="108">
        <f>_xlfn.NORM.INV(A1917,$B$104,$B$106)</f>
        <v>0.3030708111991382</v>
      </c>
      <c r="F1917" s="122" t="b">
        <f t="shared" si="126"/>
        <v>1</v>
      </c>
      <c r="G1917" s="101"/>
      <c r="I1917" s="101"/>
    </row>
    <row r="1918" spans="1:9" x14ac:dyDescent="0.55000000000000004">
      <c r="A1918" s="104">
        <v>0.57573113581576185</v>
      </c>
      <c r="B1918" s="118">
        <v>0.21909845108212417</v>
      </c>
      <c r="C1918" s="119">
        <v>41.821240582850152</v>
      </c>
      <c r="D1918" s="106">
        <f t="shared" si="125"/>
        <v>41.821240582850152</v>
      </c>
      <c r="E1918" s="108">
        <f>_xlfn.NORM.INV(A1918,$B$104,$B$106)</f>
        <v>0.21909845108212417</v>
      </c>
      <c r="F1918" s="122" t="b">
        <f t="shared" si="126"/>
        <v>1</v>
      </c>
      <c r="G1918" s="101"/>
      <c r="I1918" s="101"/>
    </row>
    <row r="1919" spans="1:9" x14ac:dyDescent="0.55000000000000004">
      <c r="A1919" s="104">
        <v>7.7864255597417165E-2</v>
      </c>
      <c r="B1919" s="118">
        <v>5.8041491867896172E-2</v>
      </c>
      <c r="C1919" s="119">
        <v>-10.245289455358469</v>
      </c>
      <c r="D1919" s="106">
        <f t="shared" si="125"/>
        <v>0</v>
      </c>
      <c r="E1919" s="108">
        <f>_xlfn.NORM.INV(A1919,$B$104,$B$106)</f>
        <v>5.8041491867896172E-2</v>
      </c>
      <c r="F1919" s="122" t="b">
        <f t="shared" si="126"/>
        <v>1</v>
      </c>
      <c r="G1919" s="101"/>
      <c r="I1919" s="101"/>
    </row>
    <row r="1920" spans="1:9" x14ac:dyDescent="0.55000000000000004">
      <c r="A1920" s="104">
        <v>0.68807326436697247</v>
      </c>
      <c r="B1920" s="118">
        <v>0.24903963326755563</v>
      </c>
      <c r="C1920" s="119">
        <v>51.500632701284758</v>
      </c>
      <c r="D1920" s="106">
        <f t="shared" si="125"/>
        <v>51.500632701284758</v>
      </c>
      <c r="E1920" s="108">
        <f>_xlfn.NORM.INV(A1920,$B$104,$B$106)</f>
        <v>0.24903963326755563</v>
      </c>
      <c r="F1920" s="122" t="b">
        <f t="shared" si="126"/>
        <v>1</v>
      </c>
      <c r="G1920" s="101"/>
      <c r="I1920" s="101"/>
    </row>
    <row r="1921" spans="1:9" x14ac:dyDescent="0.55000000000000004">
      <c r="A1921" s="104">
        <v>3.2530771260527502E-2</v>
      </c>
      <c r="B1921" s="118">
        <v>1.5516498727462635E-2</v>
      </c>
      <c r="C1921" s="119">
        <v>-23.99277881268516</v>
      </c>
      <c r="D1921" s="106">
        <f t="shared" si="125"/>
        <v>0</v>
      </c>
      <c r="E1921" s="108">
        <f>_xlfn.NORM.INV(A1921,$B$104,$B$106)</f>
        <v>1.5516498727462635E-2</v>
      </c>
      <c r="F1921" s="122" t="b">
        <f t="shared" si="126"/>
        <v>1</v>
      </c>
      <c r="G1921" s="101"/>
      <c r="I1921" s="101"/>
    </row>
    <row r="1922" spans="1:9" x14ac:dyDescent="0.55000000000000004">
      <c r="A1922" s="104">
        <v>0.67521457261399986</v>
      </c>
      <c r="B1922" s="118">
        <v>0.24543584473828739</v>
      </c>
      <c r="C1922" s="119">
        <v>50.335599134117302</v>
      </c>
      <c r="D1922" s="106">
        <f t="shared" si="125"/>
        <v>50.335599134117302</v>
      </c>
      <c r="E1922" s="108">
        <f>_xlfn.NORM.INV(A1922,$B$104,$B$106)</f>
        <v>0.24543584473828739</v>
      </c>
      <c r="F1922" s="122" t="b">
        <f t="shared" si="126"/>
        <v>1</v>
      </c>
      <c r="G1922" s="101"/>
      <c r="I1922" s="101"/>
    </row>
    <row r="1923" spans="1:9" x14ac:dyDescent="0.55000000000000004">
      <c r="A1923" s="104">
        <v>0.61247994783459225</v>
      </c>
      <c r="B1923" s="118">
        <v>0.22857885160456054</v>
      </c>
      <c r="C1923" s="119">
        <v>44.886066598341422</v>
      </c>
      <c r="D1923" s="106">
        <f t="shared" si="125"/>
        <v>44.886066598341422</v>
      </c>
      <c r="E1923" s="108">
        <f>_xlfn.NORM.INV(A1923,$B$104,$B$106)</f>
        <v>0.22857885160456054</v>
      </c>
      <c r="F1923" s="122" t="b">
        <f t="shared" si="126"/>
        <v>1</v>
      </c>
      <c r="G1923" s="101"/>
      <c r="I1923" s="101"/>
    </row>
    <row r="1924" spans="1:9" x14ac:dyDescent="0.55000000000000004">
      <c r="A1924" s="104">
        <v>0.99386189789006263</v>
      </c>
      <c r="B1924" s="118">
        <v>0.4504103714371599</v>
      </c>
      <c r="C1924" s="119">
        <v>116.59981027719986</v>
      </c>
      <c r="D1924" s="106">
        <f t="shared" si="125"/>
        <v>116.59981027719986</v>
      </c>
      <c r="E1924" s="108">
        <f>_xlfn.NORM.INV(A1924,$B$104,$B$106)</f>
        <v>0.4504103714371599</v>
      </c>
      <c r="F1924" s="122" t="b">
        <f t="shared" si="126"/>
        <v>1</v>
      </c>
      <c r="G1924" s="101"/>
      <c r="I1924" s="101"/>
    </row>
    <row r="1925" spans="1:9" x14ac:dyDescent="0.55000000000000004">
      <c r="A1925" s="104">
        <v>0.252190455174501</v>
      </c>
      <c r="B1925" s="118">
        <v>0.13323873963653099</v>
      </c>
      <c r="C1925" s="119">
        <v>14.064493734627151</v>
      </c>
      <c r="D1925" s="106">
        <f t="shared" si="125"/>
        <v>14.064493734627151</v>
      </c>
      <c r="E1925" s="108">
        <f>_xlfn.NORM.INV(A1925,$B$104,$B$106)</f>
        <v>0.13323873963653099</v>
      </c>
      <c r="F1925" s="122" t="b">
        <f t="shared" si="126"/>
        <v>1</v>
      </c>
      <c r="G1925" s="101"/>
      <c r="I1925" s="101"/>
    </row>
    <row r="1926" spans="1:9" x14ac:dyDescent="0.55000000000000004">
      <c r="A1926" s="104">
        <v>0.78227422142389158</v>
      </c>
      <c r="B1926" s="118">
        <v>0.27798969104584792</v>
      </c>
      <c r="C1926" s="119">
        <v>60.859613898218782</v>
      </c>
      <c r="D1926" s="106">
        <f t="shared" si="125"/>
        <v>60.859613898218782</v>
      </c>
      <c r="E1926" s="108">
        <f>_xlfn.NORM.INV(A1926,$B$104,$B$106)</f>
        <v>0.27798969104584792</v>
      </c>
      <c r="F1926" s="122" t="b">
        <f t="shared" si="126"/>
        <v>1</v>
      </c>
      <c r="G1926" s="101"/>
      <c r="I1926" s="101"/>
    </row>
    <row r="1927" spans="1:9" x14ac:dyDescent="0.55000000000000004">
      <c r="A1927" s="104">
        <v>0.57352976469826322</v>
      </c>
      <c r="B1927" s="118">
        <v>0.21853679172933185</v>
      </c>
      <c r="C1927" s="119">
        <v>41.639667220816769</v>
      </c>
      <c r="D1927" s="106">
        <f t="shared" si="125"/>
        <v>41.639667220816769</v>
      </c>
      <c r="E1927" s="108">
        <f>_xlfn.NORM.INV(A1927,$B$104,$B$106)</f>
        <v>0.21853679172933185</v>
      </c>
      <c r="F1927" s="122" t="b">
        <f t="shared" si="126"/>
        <v>1</v>
      </c>
      <c r="G1927" s="101"/>
      <c r="I1927" s="101"/>
    </row>
    <row r="1928" spans="1:9" x14ac:dyDescent="0.55000000000000004">
      <c r="A1928" s="104">
        <v>0.95175956402492345</v>
      </c>
      <c r="B1928" s="118">
        <v>0.36621591315112823</v>
      </c>
      <c r="C1928" s="119">
        <v>89.381406845346746</v>
      </c>
      <c r="D1928" s="106">
        <f t="shared" si="125"/>
        <v>89.381406845346746</v>
      </c>
      <c r="E1928" s="108">
        <f>_xlfn.NORM.INV(A1928,$B$104,$B$106)</f>
        <v>0.36621591315112823</v>
      </c>
      <c r="F1928" s="122" t="b">
        <f t="shared" si="126"/>
        <v>1</v>
      </c>
      <c r="G1928" s="101"/>
      <c r="I1928" s="101"/>
    </row>
    <row r="1929" spans="1:9" x14ac:dyDescent="0.55000000000000004">
      <c r="A1929" s="104">
        <v>0.9925754088451525</v>
      </c>
      <c r="B1929" s="118">
        <v>0.44360365918714079</v>
      </c>
      <c r="C1929" s="119">
        <v>114.39933480842079</v>
      </c>
      <c r="D1929" s="106">
        <f t="shared" si="125"/>
        <v>114.39933480842079</v>
      </c>
      <c r="E1929" s="108">
        <f>_xlfn.NORM.INV(A1929,$B$104,$B$106)</f>
        <v>0.44360365918714079</v>
      </c>
      <c r="F1929" s="122" t="b">
        <f t="shared" si="126"/>
        <v>1</v>
      </c>
      <c r="G1929" s="101"/>
      <c r="I1929" s="101"/>
    </row>
    <row r="1930" spans="1:9" x14ac:dyDescent="0.55000000000000004">
      <c r="A1930" s="104">
        <v>4.1565961720644307E-3</v>
      </c>
      <c r="B1930" s="118">
        <v>0</v>
      </c>
      <c r="C1930" s="119">
        <v>-29.008956014979496</v>
      </c>
      <c r="D1930" s="106">
        <f t="shared" si="125"/>
        <v>0</v>
      </c>
      <c r="E1930" s="108">
        <f>_xlfn.NORM.INV(A1930,$B$104,$B$106)</f>
        <v>-6.3907770565507505E-2</v>
      </c>
      <c r="F1930" s="122" t="b">
        <f t="shared" si="126"/>
        <v>0</v>
      </c>
      <c r="G1930" s="101"/>
      <c r="I1930" s="101"/>
    </row>
    <row r="1931" spans="1:9" x14ac:dyDescent="0.55000000000000004">
      <c r="A1931" s="104">
        <v>0.21328026229462271</v>
      </c>
      <c r="B1931" s="118">
        <v>0.12049089227061385</v>
      </c>
      <c r="C1931" s="119">
        <v>9.9433667678801854</v>
      </c>
      <c r="D1931" s="106">
        <f t="shared" si="125"/>
        <v>9.9433667678801854</v>
      </c>
      <c r="E1931" s="108">
        <f>_xlfn.NORM.INV(A1931,$B$104,$B$106)</f>
        <v>0.12049089227061385</v>
      </c>
      <c r="F1931" s="122" t="b">
        <f t="shared" si="126"/>
        <v>1</v>
      </c>
      <c r="G1931" s="101"/>
      <c r="I1931" s="101"/>
    </row>
    <row r="1932" spans="1:9" x14ac:dyDescent="0.55000000000000004">
      <c r="A1932" s="104">
        <v>1.9420189331746163E-2</v>
      </c>
      <c r="B1932" s="118">
        <v>0</v>
      </c>
      <c r="C1932" s="119">
        <v>-29.008956014979496</v>
      </c>
      <c r="D1932" s="106">
        <f t="shared" si="125"/>
        <v>0</v>
      </c>
      <c r="E1932" s="108">
        <f>_xlfn.NORM.INV(A1932,$B$104,$B$106)</f>
        <v>-6.5873997720425348E-3</v>
      </c>
      <c r="F1932" s="122" t="b">
        <f t="shared" si="126"/>
        <v>0</v>
      </c>
      <c r="G1932" s="101"/>
      <c r="I1932" s="101"/>
    </row>
    <row r="1933" spans="1:9" x14ac:dyDescent="0.55000000000000004">
      <c r="A1933" s="104">
        <v>0.62893704498270842</v>
      </c>
      <c r="B1933" s="118">
        <v>0.23290393969408871</v>
      </c>
      <c r="C1933" s="119">
        <v>46.284282049756861</v>
      </c>
      <c r="D1933" s="106">
        <f t="shared" si="125"/>
        <v>46.284282049756861</v>
      </c>
      <c r="E1933" s="108">
        <f>_xlfn.NORM.INV(A1933,$B$104,$B$106)</f>
        <v>0.23290393969408871</v>
      </c>
      <c r="F1933" s="122" t="b">
        <f t="shared" si="126"/>
        <v>1</v>
      </c>
      <c r="G1933" s="101"/>
      <c r="I1933" s="101"/>
    </row>
    <row r="1934" spans="1:9" x14ac:dyDescent="0.55000000000000004">
      <c r="A1934" s="104">
        <v>0.22353055771926689</v>
      </c>
      <c r="B1934" s="118">
        <v>0.12396762945732347</v>
      </c>
      <c r="C1934" s="119">
        <v>11.067327148418522</v>
      </c>
      <c r="D1934" s="106">
        <f t="shared" si="125"/>
        <v>11.067327148418522</v>
      </c>
      <c r="E1934" s="108">
        <f>_xlfn.NORM.INV(A1934,$B$104,$B$106)</f>
        <v>0.12396762945732347</v>
      </c>
      <c r="F1934" s="122" t="b">
        <f t="shared" si="126"/>
        <v>1</v>
      </c>
      <c r="G1934" s="101"/>
      <c r="I1934" s="101"/>
    </row>
    <row r="1935" spans="1:9" x14ac:dyDescent="0.55000000000000004">
      <c r="A1935" s="104">
        <v>9.3236777961008377E-2</v>
      </c>
      <c r="B1935" s="118">
        <v>6.7891659557450246E-2</v>
      </c>
      <c r="C1935" s="119">
        <v>-7.0609250268249619</v>
      </c>
      <c r="D1935" s="106">
        <f t="shared" si="125"/>
        <v>0</v>
      </c>
      <c r="E1935" s="108">
        <f>_xlfn.NORM.INV(A1935,$B$104,$B$106)</f>
        <v>6.7891659557450246E-2</v>
      </c>
      <c r="F1935" s="122" t="b">
        <f t="shared" si="126"/>
        <v>1</v>
      </c>
      <c r="G1935" s="101"/>
      <c r="I1935" s="101"/>
    </row>
    <row r="1936" spans="1:9" x14ac:dyDescent="0.55000000000000004">
      <c r="A1936" s="104">
        <v>0.17324015394595638</v>
      </c>
      <c r="B1936" s="118">
        <v>0.10585617269023134</v>
      </c>
      <c r="C1936" s="119">
        <v>5.2122513267944663</v>
      </c>
      <c r="D1936" s="106">
        <f t="shared" si="125"/>
        <v>5.2122513267944663</v>
      </c>
      <c r="E1936" s="108">
        <f>_xlfn.NORM.INV(A1936,$B$104,$B$106)</f>
        <v>0.10585617269023134</v>
      </c>
      <c r="F1936" s="122" t="b">
        <f t="shared" si="126"/>
        <v>1</v>
      </c>
      <c r="G1936" s="101"/>
      <c r="I1936" s="101"/>
    </row>
    <row r="1937" spans="1:9" x14ac:dyDescent="0.55000000000000004">
      <c r="A1937" s="104">
        <v>0.64814658236151168</v>
      </c>
      <c r="B1937" s="118">
        <v>0.23803214225453537</v>
      </c>
      <c r="C1937" s="119">
        <v>47.942128528159273</v>
      </c>
      <c r="D1937" s="106">
        <f t="shared" si="125"/>
        <v>47.942128528159273</v>
      </c>
      <c r="E1937" s="108">
        <f>_xlfn.NORM.INV(A1937,$B$104,$B$106)</f>
        <v>0.23803214225453537</v>
      </c>
      <c r="F1937" s="122" t="b">
        <f t="shared" si="126"/>
        <v>1</v>
      </c>
      <c r="G1937" s="101"/>
      <c r="I1937" s="101"/>
    </row>
    <row r="1938" spans="1:9" x14ac:dyDescent="0.55000000000000004">
      <c r="A1938" s="104">
        <v>0.8077640492406889</v>
      </c>
      <c r="B1938" s="118">
        <v>0.2869686226162752</v>
      </c>
      <c r="C1938" s="119">
        <v>63.762324917994292</v>
      </c>
      <c r="D1938" s="106">
        <f t="shared" si="125"/>
        <v>63.762324917994292</v>
      </c>
      <c r="E1938" s="108">
        <f>_xlfn.NORM.INV(A1938,$B$104,$B$106)</f>
        <v>0.2869686226162752</v>
      </c>
      <c r="F1938" s="122" t="b">
        <f t="shared" si="126"/>
        <v>1</v>
      </c>
      <c r="G1938" s="101"/>
      <c r="I1938" s="101"/>
    </row>
    <row r="1939" spans="1:9" x14ac:dyDescent="0.55000000000000004">
      <c r="A1939" s="104">
        <v>0.26379952569551945</v>
      </c>
      <c r="B1939" s="118">
        <v>0.13683246696662354</v>
      </c>
      <c r="C1939" s="119">
        <v>15.22627471505974</v>
      </c>
      <c r="D1939" s="106">
        <f t="shared" si="125"/>
        <v>15.22627471505974</v>
      </c>
      <c r="E1939" s="108">
        <f>_xlfn.NORM.INV(A1939,$B$104,$B$106)</f>
        <v>0.13683246696662354</v>
      </c>
      <c r="F1939" s="122" t="b">
        <f t="shared" si="126"/>
        <v>1</v>
      </c>
      <c r="G1939" s="101"/>
      <c r="I1939" s="101"/>
    </row>
    <row r="1940" spans="1:9" x14ac:dyDescent="0.55000000000000004">
      <c r="A1940" s="104">
        <v>0.97313948136717865</v>
      </c>
      <c r="B1940" s="118">
        <v>0.39290791476028042</v>
      </c>
      <c r="C1940" s="119">
        <v>98.010403135499374</v>
      </c>
      <c r="D1940" s="106">
        <f t="shared" si="125"/>
        <v>98.010403135499374</v>
      </c>
      <c r="E1940" s="108">
        <f>_xlfn.NORM.INV(A1940,$B$104,$B$106)</f>
        <v>0.39290791476028042</v>
      </c>
      <c r="F1940" s="122" t="b">
        <f t="shared" si="126"/>
        <v>1</v>
      </c>
      <c r="G1940" s="101"/>
      <c r="I1940" s="101"/>
    </row>
    <row r="1941" spans="1:9" x14ac:dyDescent="0.55000000000000004">
      <c r="A1941" s="104">
        <v>0.27313766776733328</v>
      </c>
      <c r="B1941" s="118">
        <v>0.13966491857536781</v>
      </c>
      <c r="C1941" s="119">
        <v>16.141950308886706</v>
      </c>
      <c r="D1941" s="106">
        <f t="shared" si="125"/>
        <v>16.141950308886706</v>
      </c>
      <c r="E1941" s="108">
        <f>_xlfn.NORM.INV(A1941,$B$104,$B$106)</f>
        <v>0.13966491857536781</v>
      </c>
      <c r="F1941" s="122" t="b">
        <f t="shared" si="126"/>
        <v>1</v>
      </c>
      <c r="G1941" s="101"/>
      <c r="I1941" s="101"/>
    </row>
    <row r="1942" spans="1:9" x14ac:dyDescent="0.55000000000000004">
      <c r="A1942" s="104">
        <v>0.51656367740969389</v>
      </c>
      <c r="B1942" s="118">
        <v>0.20415309179119775</v>
      </c>
      <c r="C1942" s="119">
        <v>36.989701466196458</v>
      </c>
      <c r="D1942" s="106">
        <f t="shared" si="125"/>
        <v>36.989701466196458</v>
      </c>
      <c r="E1942" s="108">
        <f>_xlfn.NORM.INV(A1942,$B$104,$B$106)</f>
        <v>0.20415309179119775</v>
      </c>
      <c r="F1942" s="122" t="b">
        <f t="shared" si="126"/>
        <v>1</v>
      </c>
      <c r="G1942" s="101"/>
      <c r="I1942" s="101"/>
    </row>
    <row r="1943" spans="1:9" x14ac:dyDescent="0.55000000000000004">
      <c r="A1943" s="104">
        <v>0.37709755798810629</v>
      </c>
      <c r="B1943" s="118">
        <v>0.16868873990953973</v>
      </c>
      <c r="C1943" s="119">
        <v>25.52477780477404</v>
      </c>
      <c r="D1943" s="106">
        <f t="shared" si="125"/>
        <v>25.52477780477404</v>
      </c>
      <c r="E1943" s="108">
        <f>_xlfn.NORM.INV(A1943,$B$104,$B$106)</f>
        <v>0.16868873990953973</v>
      </c>
      <c r="F1943" s="122" t="b">
        <f t="shared" si="126"/>
        <v>1</v>
      </c>
      <c r="G1943" s="101"/>
      <c r="I1943" s="101"/>
    </row>
    <row r="1944" spans="1:9" x14ac:dyDescent="0.55000000000000004">
      <c r="A1944" s="104">
        <v>0.86722660100787707</v>
      </c>
      <c r="B1944" s="118">
        <v>0.31133764195811758</v>
      </c>
      <c r="C1944" s="119">
        <v>71.640346977730502</v>
      </c>
      <c r="D1944" s="106">
        <f t="shared" si="125"/>
        <v>71.640346977730502</v>
      </c>
      <c r="E1944" s="108">
        <f>_xlfn.NORM.INV(A1944,$B$104,$B$106)</f>
        <v>0.31133764195811758</v>
      </c>
      <c r="F1944" s="122" t="b">
        <f t="shared" si="126"/>
        <v>1</v>
      </c>
      <c r="G1944" s="101"/>
      <c r="I1944" s="101"/>
    </row>
    <row r="1945" spans="1:9" x14ac:dyDescent="0.55000000000000004">
      <c r="A1945" s="104">
        <v>0.62380075098939347</v>
      </c>
      <c r="B1945" s="118">
        <v>0.23154783349846356</v>
      </c>
      <c r="C1945" s="119">
        <v>45.845879733495543</v>
      </c>
      <c r="D1945" s="106">
        <f t="shared" si="125"/>
        <v>45.845879733495543</v>
      </c>
      <c r="E1945" s="108">
        <f>_xlfn.NORM.INV(A1945,$B$104,$B$106)</f>
        <v>0.23154783349846356</v>
      </c>
      <c r="F1945" s="122" t="b">
        <f t="shared" si="126"/>
        <v>1</v>
      </c>
      <c r="G1945" s="101"/>
      <c r="I1945" s="101"/>
    </row>
    <row r="1946" spans="1:9" x14ac:dyDescent="0.55000000000000004">
      <c r="A1946" s="104">
        <v>0.42923325474403362</v>
      </c>
      <c r="B1946" s="118">
        <v>0.18216734250360769</v>
      </c>
      <c r="C1946" s="119">
        <v>29.882143486213774</v>
      </c>
      <c r="D1946" s="106">
        <f t="shared" si="125"/>
        <v>29.882143486213774</v>
      </c>
      <c r="E1946" s="108">
        <f>_xlfn.NORM.INV(A1946,$B$104,$B$106)</f>
        <v>0.18216734250360769</v>
      </c>
      <c r="F1946" s="122" t="b">
        <f t="shared" si="126"/>
        <v>1</v>
      </c>
      <c r="G1946" s="101"/>
      <c r="I1946" s="101"/>
    </row>
    <row r="1947" spans="1:9" x14ac:dyDescent="0.55000000000000004">
      <c r="A1947" s="104">
        <v>0.95768312810162515</v>
      </c>
      <c r="B1947" s="118">
        <v>0.37244106085314477</v>
      </c>
      <c r="C1947" s="119">
        <v>91.393873996103025</v>
      </c>
      <c r="D1947" s="106">
        <f t="shared" si="125"/>
        <v>91.393873996103025</v>
      </c>
      <c r="E1947" s="108">
        <f>_xlfn.NORM.INV(A1947,$B$104,$B$106)</f>
        <v>0.37244106085314477</v>
      </c>
      <c r="F1947" s="122" t="b">
        <f t="shared" si="126"/>
        <v>1</v>
      </c>
      <c r="G1947" s="101"/>
      <c r="I1947" s="101"/>
    </row>
    <row r="1948" spans="1:9" x14ac:dyDescent="0.55000000000000004">
      <c r="A1948" s="104">
        <v>0.17618299097707124</v>
      </c>
      <c r="B1948" s="118">
        <v>0.10699901449532974</v>
      </c>
      <c r="C1948" s="119">
        <v>5.5817094828678586</v>
      </c>
      <c r="D1948" s="106">
        <f t="shared" si="125"/>
        <v>5.5817094828678586</v>
      </c>
      <c r="E1948" s="108">
        <f>_xlfn.NORM.INV(A1948,$B$104,$B$106)</f>
        <v>0.10699901449532974</v>
      </c>
      <c r="F1948" s="122" t="b">
        <f t="shared" si="126"/>
        <v>1</v>
      </c>
      <c r="G1948" s="101"/>
      <c r="I1948" s="101"/>
    </row>
    <row r="1949" spans="1:9" x14ac:dyDescent="0.55000000000000004">
      <c r="A1949" s="104">
        <v>0.80250346716678733</v>
      </c>
      <c r="B1949" s="118">
        <v>0.28505973434398652</v>
      </c>
      <c r="C1949" s="119">
        <v>63.145219087525312</v>
      </c>
      <c r="D1949" s="106">
        <f t="shared" si="125"/>
        <v>63.145219087525312</v>
      </c>
      <c r="E1949" s="108">
        <f>_xlfn.NORM.INV(A1949,$B$104,$B$106)</f>
        <v>0.28505973434398652</v>
      </c>
      <c r="F1949" s="122" t="b">
        <f t="shared" si="126"/>
        <v>1</v>
      </c>
      <c r="G1949" s="101"/>
      <c r="I1949" s="101"/>
    </row>
    <row r="1950" spans="1:9" x14ac:dyDescent="0.55000000000000004">
      <c r="A1950" s="104">
        <v>0.97940430309863735</v>
      </c>
      <c r="B1950" s="118">
        <v>0.40415983028038149</v>
      </c>
      <c r="C1950" s="119">
        <v>101.64792491830833</v>
      </c>
      <c r="D1950" s="106">
        <f t="shared" si="125"/>
        <v>101.64792491830833</v>
      </c>
      <c r="E1950" s="108">
        <f>_xlfn.NORM.INV(A1950,$B$104,$B$106)</f>
        <v>0.40415983028038149</v>
      </c>
      <c r="F1950" s="122" t="b">
        <f t="shared" si="126"/>
        <v>1</v>
      </c>
      <c r="G1950" s="101"/>
      <c r="I1950" s="101"/>
    </row>
    <row r="1951" spans="1:9" x14ac:dyDescent="0.55000000000000004">
      <c r="A1951" s="104">
        <v>0.4531304978326085</v>
      </c>
      <c r="B1951" s="118">
        <v>0.18822440023340042</v>
      </c>
      <c r="C1951" s="119">
        <v>31.840270472902574</v>
      </c>
      <c r="D1951" s="106">
        <f t="shared" si="125"/>
        <v>31.840270472902574</v>
      </c>
      <c r="E1951" s="108">
        <f>_xlfn.NORM.INV(A1951,$B$104,$B$106)</f>
        <v>0.18822440023340042</v>
      </c>
      <c r="F1951" s="122" t="b">
        <f t="shared" si="126"/>
        <v>1</v>
      </c>
      <c r="G1951" s="101"/>
      <c r="I1951" s="101"/>
    </row>
    <row r="1952" spans="1:9" x14ac:dyDescent="0.55000000000000004">
      <c r="A1952" s="104">
        <v>0.98817173594310315</v>
      </c>
      <c r="B1952" s="118">
        <v>0.42626620792486658</v>
      </c>
      <c r="C1952" s="119">
        <v>108.79447966066861</v>
      </c>
      <c r="D1952" s="106">
        <f t="shared" si="125"/>
        <v>108.79447966066861</v>
      </c>
      <c r="E1952" s="108">
        <f>_xlfn.NORM.INV(A1952,$B$104,$B$106)</f>
        <v>0.42626620792486658</v>
      </c>
      <c r="F1952" s="122" t="b">
        <f t="shared" si="126"/>
        <v>1</v>
      </c>
      <c r="G1952" s="101"/>
      <c r="I1952" s="101"/>
    </row>
    <row r="1953" spans="1:9" x14ac:dyDescent="0.55000000000000004">
      <c r="A1953" s="104">
        <v>6.3553771749766286E-2</v>
      </c>
      <c r="B1953" s="118">
        <v>4.7439209996926357E-2</v>
      </c>
      <c r="C1953" s="119">
        <v>-13.672797525805374</v>
      </c>
      <c r="D1953" s="106">
        <f t="shared" si="125"/>
        <v>0</v>
      </c>
      <c r="E1953" s="108">
        <f>_xlfn.NORM.INV(A1953,$B$104,$B$106)</f>
        <v>4.7439209996926357E-2</v>
      </c>
      <c r="F1953" s="122" t="b">
        <f t="shared" si="126"/>
        <v>1</v>
      </c>
      <c r="G1953" s="101"/>
      <c r="I1953" s="101"/>
    </row>
    <row r="1954" spans="1:9" x14ac:dyDescent="0.55000000000000004">
      <c r="A1954" s="104">
        <v>0.85895608826231029</v>
      </c>
      <c r="B1954" s="118">
        <v>0.3075641044647594</v>
      </c>
      <c r="C1954" s="119">
        <v>70.42043692723152</v>
      </c>
      <c r="D1954" s="106">
        <f t="shared" si="125"/>
        <v>70.42043692723152</v>
      </c>
      <c r="E1954" s="108">
        <f>_xlfn.NORM.INV(A1954,$B$104,$B$106)</f>
        <v>0.3075641044647594</v>
      </c>
      <c r="F1954" s="122" t="b">
        <f t="shared" si="126"/>
        <v>1</v>
      </c>
      <c r="G1954" s="101"/>
      <c r="I1954" s="101"/>
    </row>
    <row r="1955" spans="1:9" x14ac:dyDescent="0.55000000000000004">
      <c r="A1955" s="104">
        <v>0.6516384777534926</v>
      </c>
      <c r="B1955" s="118">
        <v>0.23897478030406327</v>
      </c>
      <c r="C1955" s="119">
        <v>48.246864769054156</v>
      </c>
      <c r="D1955" s="106">
        <f t="shared" si="125"/>
        <v>48.246864769054156</v>
      </c>
      <c r="E1955" s="108">
        <f>_xlfn.NORM.INV(A1955,$B$104,$B$106)</f>
        <v>0.23897478030406327</v>
      </c>
      <c r="F1955" s="122" t="b">
        <f t="shared" si="126"/>
        <v>1</v>
      </c>
      <c r="G1955" s="101"/>
      <c r="I1955" s="101"/>
    </row>
    <row r="1956" spans="1:9" x14ac:dyDescent="0.55000000000000004">
      <c r="A1956" s="104">
        <v>0.72261518362530752</v>
      </c>
      <c r="B1956" s="118">
        <v>0.25906280999684278</v>
      </c>
      <c r="C1956" s="119">
        <v>54.740927531137736</v>
      </c>
      <c r="D1956" s="106">
        <f t="shared" si="125"/>
        <v>54.740927531137736</v>
      </c>
      <c r="E1956" s="108">
        <f>_xlfn.NORM.INV(A1956,$B$104,$B$106)</f>
        <v>0.25906280999684278</v>
      </c>
      <c r="F1956" s="122" t="b">
        <f t="shared" si="126"/>
        <v>1</v>
      </c>
      <c r="G1956" s="101"/>
      <c r="I1956" s="101"/>
    </row>
    <row r="1957" spans="1:9" x14ac:dyDescent="0.55000000000000004">
      <c r="A1957" s="104">
        <v>0.71296348611189708</v>
      </c>
      <c r="B1957" s="118">
        <v>0.25620631005592509</v>
      </c>
      <c r="C1957" s="119">
        <v>53.817477587071018</v>
      </c>
      <c r="D1957" s="106">
        <f t="shared" si="125"/>
        <v>53.817477587071018</v>
      </c>
      <c r="E1957" s="108">
        <f>_xlfn.NORM.INV(A1957,$B$104,$B$106)</f>
        <v>0.25620631005592509</v>
      </c>
      <c r="F1957" s="122" t="b">
        <f t="shared" si="126"/>
        <v>1</v>
      </c>
      <c r="G1957" s="101"/>
      <c r="I1957" s="101"/>
    </row>
    <row r="1958" spans="1:9" x14ac:dyDescent="0.55000000000000004">
      <c r="A1958" s="104">
        <v>0.84344755895832912</v>
      </c>
      <c r="B1958" s="118">
        <v>0.30087284532264935</v>
      </c>
      <c r="C1958" s="119">
        <v>68.25728516517259</v>
      </c>
      <c r="D1958" s="106">
        <f t="shared" si="125"/>
        <v>68.25728516517259</v>
      </c>
      <c r="E1958" s="108">
        <f>_xlfn.NORM.INV(A1958,$B$104,$B$106)</f>
        <v>0.30087284532264935</v>
      </c>
      <c r="F1958" s="122" t="b">
        <f t="shared" si="126"/>
        <v>1</v>
      </c>
      <c r="G1958" s="101"/>
      <c r="I1958" s="101"/>
    </row>
    <row r="1959" spans="1:9" x14ac:dyDescent="0.55000000000000004">
      <c r="A1959" s="104">
        <v>8.7168848301649393E-2</v>
      </c>
      <c r="B1959" s="118">
        <v>6.4160284519007571E-2</v>
      </c>
      <c r="C1959" s="119">
        <v>-8.2672047894055947</v>
      </c>
      <c r="D1959" s="106">
        <f t="shared" si="125"/>
        <v>0</v>
      </c>
      <c r="E1959" s="108">
        <f>_xlfn.NORM.INV(A1959,$B$104,$B$106)</f>
        <v>6.4160284519007571E-2</v>
      </c>
      <c r="F1959" s="122" t="b">
        <f t="shared" si="126"/>
        <v>1</v>
      </c>
      <c r="G1959" s="101"/>
      <c r="I1959" s="101"/>
    </row>
    <row r="1960" spans="1:9" x14ac:dyDescent="0.55000000000000004">
      <c r="A1960" s="104">
        <v>0.58899502155451389</v>
      </c>
      <c r="B1960" s="118">
        <v>0.22249605593874369</v>
      </c>
      <c r="C1960" s="119">
        <v>42.919619045899616</v>
      </c>
      <c r="D1960" s="106">
        <f t="shared" si="125"/>
        <v>42.919619045899616</v>
      </c>
      <c r="E1960" s="108">
        <f>_xlfn.NORM.INV(A1960,$B$104,$B$106)</f>
        <v>0.22249605593874369</v>
      </c>
      <c r="F1960" s="122" t="b">
        <f t="shared" si="126"/>
        <v>1</v>
      </c>
      <c r="G1960" s="101"/>
      <c r="I1960" s="101"/>
    </row>
    <row r="1961" spans="1:9" x14ac:dyDescent="0.55000000000000004">
      <c r="A1961" s="104">
        <v>0.98320705659317753</v>
      </c>
      <c r="B1961" s="118">
        <v>0.41250087017356046</v>
      </c>
      <c r="C1961" s="119">
        <v>104.3444181730359</v>
      </c>
      <c r="D1961" s="106">
        <f t="shared" si="125"/>
        <v>104.3444181730359</v>
      </c>
      <c r="E1961" s="108">
        <f>_xlfn.NORM.INV(A1961,$B$104,$B$106)</f>
        <v>0.41250087017356046</v>
      </c>
      <c r="F1961" s="122" t="b">
        <f t="shared" si="126"/>
        <v>1</v>
      </c>
      <c r="G1961" s="101"/>
      <c r="I1961" s="101"/>
    </row>
    <row r="1962" spans="1:9" x14ac:dyDescent="0.55000000000000004">
      <c r="A1962" s="104">
        <v>0.88746659986939902</v>
      </c>
      <c r="B1962" s="118">
        <v>0.32131648493403608</v>
      </c>
      <c r="C1962" s="119">
        <v>74.866309581812288</v>
      </c>
      <c r="D1962" s="106">
        <f t="shared" si="125"/>
        <v>74.866309581812288</v>
      </c>
      <c r="E1962" s="108">
        <f>_xlfn.NORM.INV(A1962,$B$104,$B$106)</f>
        <v>0.32131648493403608</v>
      </c>
      <c r="F1962" s="122" t="b">
        <f t="shared" si="126"/>
        <v>1</v>
      </c>
      <c r="G1962" s="101"/>
      <c r="I1962" s="101"/>
    </row>
    <row r="1963" spans="1:9" x14ac:dyDescent="0.55000000000000004">
      <c r="A1963" s="104">
        <v>0.60701449494240645</v>
      </c>
      <c r="B1963" s="118">
        <v>0.22715461498224584</v>
      </c>
      <c r="C1963" s="119">
        <v>44.425639062399753</v>
      </c>
      <c r="D1963" s="106">
        <f t="shared" si="125"/>
        <v>44.425639062399753</v>
      </c>
      <c r="E1963" s="108">
        <f>_xlfn.NORM.INV(A1963,$B$104,$B$106)</f>
        <v>0.22715461498224584</v>
      </c>
      <c r="F1963" s="122" t="b">
        <f t="shared" si="126"/>
        <v>1</v>
      </c>
      <c r="G1963" s="101"/>
      <c r="I1963" s="101"/>
    </row>
    <row r="1964" spans="1:9" x14ac:dyDescent="0.55000000000000004">
      <c r="A1964" s="104">
        <v>0.20878388280152793</v>
      </c>
      <c r="B1964" s="118">
        <v>0.11893518645642956</v>
      </c>
      <c r="C1964" s="119">
        <v>9.4404378419894304</v>
      </c>
      <c r="D1964" s="106">
        <f t="shared" si="125"/>
        <v>9.4404378419894304</v>
      </c>
      <c r="E1964" s="108">
        <f>_xlfn.NORM.INV(A1964,$B$104,$B$106)</f>
        <v>0.11893518645642956</v>
      </c>
      <c r="F1964" s="122" t="b">
        <f t="shared" si="126"/>
        <v>1</v>
      </c>
      <c r="G1964" s="101"/>
      <c r="I1964" s="101"/>
    </row>
    <row r="1965" spans="1:9" x14ac:dyDescent="0.55000000000000004">
      <c r="A1965" s="104">
        <v>0.19037271845878267</v>
      </c>
      <c r="B1965" s="118">
        <v>0.11234763715376495</v>
      </c>
      <c r="C1965" s="119">
        <v>7.3108134201776256</v>
      </c>
      <c r="D1965" s="106">
        <f t="shared" si="125"/>
        <v>7.3108134201776256</v>
      </c>
      <c r="E1965" s="108">
        <f>_xlfn.NORM.INV(A1965,$B$104,$B$106)</f>
        <v>0.11234763715376495</v>
      </c>
      <c r="F1965" s="122" t="b">
        <f t="shared" si="126"/>
        <v>1</v>
      </c>
      <c r="G1965" s="101"/>
      <c r="I1965" s="101"/>
    </row>
    <row r="1966" spans="1:9" x14ac:dyDescent="0.55000000000000004">
      <c r="A1966" s="104">
        <v>7.7474379135174076E-2</v>
      </c>
      <c r="B1966" s="118">
        <v>5.7773301123865473E-2</v>
      </c>
      <c r="C1966" s="119">
        <v>-10.331990219474291</v>
      </c>
      <c r="D1966" s="106">
        <f t="shared" si="125"/>
        <v>0</v>
      </c>
      <c r="E1966" s="108">
        <f>_xlfn.NORM.INV(A1966,$B$104,$B$106)</f>
        <v>5.7773301123865473E-2</v>
      </c>
      <c r="F1966" s="122" t="b">
        <f t="shared" si="126"/>
        <v>1</v>
      </c>
      <c r="G1966" s="101"/>
      <c r="I1966" s="101"/>
    </row>
    <row r="1967" spans="1:9" x14ac:dyDescent="0.55000000000000004">
      <c r="A1967" s="104">
        <v>6.1201370246017905E-3</v>
      </c>
      <c r="B1967" s="118">
        <v>0</v>
      </c>
      <c r="C1967" s="119">
        <v>-29.008956014979496</v>
      </c>
      <c r="D1967" s="106">
        <f t="shared" si="125"/>
        <v>0</v>
      </c>
      <c r="E1967" s="108">
        <f>_xlfn.NORM.INV(A1967,$B$104,$B$106)</f>
        <v>-5.0514055601250996E-2</v>
      </c>
      <c r="F1967" s="122" t="b">
        <f t="shared" si="126"/>
        <v>0</v>
      </c>
      <c r="G1967" s="101"/>
      <c r="I1967" s="101"/>
    </row>
    <row r="1968" spans="1:9" x14ac:dyDescent="0.55000000000000004">
      <c r="A1968" s="104">
        <v>0.23573275441009978</v>
      </c>
      <c r="B1968" s="118">
        <v>0.12799033806009846</v>
      </c>
      <c r="C1968" s="119">
        <v>12.367789291272908</v>
      </c>
      <c r="D1968" s="106">
        <f t="shared" si="125"/>
        <v>12.367789291272908</v>
      </c>
      <c r="E1968" s="108">
        <f>_xlfn.NORM.INV(A1968,$B$104,$B$106)</f>
        <v>0.12799033806009846</v>
      </c>
      <c r="F1968" s="122" t="b">
        <f t="shared" si="126"/>
        <v>1</v>
      </c>
      <c r="G1968" s="101"/>
      <c r="I1968" s="101"/>
    </row>
    <row r="1969" spans="1:9" x14ac:dyDescent="0.55000000000000004">
      <c r="A1969" s="104">
        <v>0.10326426758191387</v>
      </c>
      <c r="B1969" s="118">
        <v>7.368312341516331E-2</v>
      </c>
      <c r="C1969" s="119">
        <v>-5.1886592869029489</v>
      </c>
      <c r="D1969" s="106">
        <f t="shared" si="125"/>
        <v>0</v>
      </c>
      <c r="E1969" s="108">
        <f>_xlfn.NORM.INV(A1969,$B$104,$B$106)</f>
        <v>7.368312341516331E-2</v>
      </c>
      <c r="F1969" s="122" t="b">
        <f t="shared" si="126"/>
        <v>1</v>
      </c>
      <c r="G1969" s="101"/>
      <c r="I1969" s="101"/>
    </row>
    <row r="1970" spans="1:9" x14ac:dyDescent="0.55000000000000004">
      <c r="A1970" s="104">
        <v>7.3069684053118311E-2</v>
      </c>
      <c r="B1970" s="118">
        <v>5.4669600324636802E-2</v>
      </c>
      <c r="C1970" s="119">
        <v>-11.335355312675281</v>
      </c>
      <c r="D1970" s="106">
        <f t="shared" ref="D1970:D2033" si="127">IF(C1970&lt;=0,0,C1970)</f>
        <v>0</v>
      </c>
      <c r="E1970" s="108">
        <f>_xlfn.NORM.INV(A1970,$B$104,$B$106)</f>
        <v>5.4669600324636802E-2</v>
      </c>
      <c r="F1970" s="122" t="b">
        <f t="shared" si="126"/>
        <v>1</v>
      </c>
      <c r="G1970" s="101"/>
      <c r="I1970" s="101"/>
    </row>
    <row r="1971" spans="1:9" x14ac:dyDescent="0.55000000000000004">
      <c r="A1971" s="104">
        <v>0.44252721441357645</v>
      </c>
      <c r="B1971" s="118">
        <v>0.18554351215782106</v>
      </c>
      <c r="C1971" s="119">
        <v>30.973592372203044</v>
      </c>
      <c r="D1971" s="106">
        <f t="shared" si="127"/>
        <v>30.973592372203044</v>
      </c>
      <c r="E1971" s="108">
        <f>_xlfn.NORM.INV(A1971,$B$104,$B$106)</f>
        <v>0.18554351215782106</v>
      </c>
      <c r="F1971" s="122" t="b">
        <f t="shared" ref="F1971:F2034" si="128">E1971=B1971</f>
        <v>1</v>
      </c>
      <c r="G1971" s="101"/>
      <c r="I1971" s="101"/>
    </row>
    <row r="1972" spans="1:9" x14ac:dyDescent="0.55000000000000004">
      <c r="A1972" s="104">
        <v>0.17191618919297824</v>
      </c>
      <c r="B1972" s="118">
        <v>0.10533798617417317</v>
      </c>
      <c r="C1972" s="119">
        <v>5.0447318732087911</v>
      </c>
      <c r="D1972" s="106">
        <f t="shared" si="127"/>
        <v>5.0447318732087911</v>
      </c>
      <c r="E1972" s="108">
        <f>_xlfn.NORM.INV(A1972,$B$104,$B$106)</f>
        <v>0.10533798617417317</v>
      </c>
      <c r="F1972" s="122" t="b">
        <f t="shared" si="128"/>
        <v>1</v>
      </c>
      <c r="G1972" s="101"/>
      <c r="I1972" s="101"/>
    </row>
    <row r="1973" spans="1:9" x14ac:dyDescent="0.55000000000000004">
      <c r="A1973" s="104">
        <v>0.92259047547873541</v>
      </c>
      <c r="B1973" s="118">
        <v>0.34227141084241153</v>
      </c>
      <c r="C1973" s="119">
        <v>81.640622747663244</v>
      </c>
      <c r="D1973" s="106">
        <f t="shared" si="127"/>
        <v>81.640622747663244</v>
      </c>
      <c r="E1973" s="108">
        <f>_xlfn.NORM.INV(A1973,$B$104,$B$106)</f>
        <v>0.34227141084241153</v>
      </c>
      <c r="F1973" s="122" t="b">
        <f t="shared" si="128"/>
        <v>1</v>
      </c>
      <c r="G1973" s="101"/>
      <c r="I1973" s="101"/>
    </row>
    <row r="1974" spans="1:9" x14ac:dyDescent="0.55000000000000004">
      <c r="A1974" s="104">
        <v>0.79535944280507542</v>
      </c>
      <c r="B1974" s="118">
        <v>0.28251593746289277</v>
      </c>
      <c r="C1974" s="119">
        <v>62.322859859046417</v>
      </c>
      <c r="D1974" s="106">
        <f t="shared" si="127"/>
        <v>62.322859859046417</v>
      </c>
      <c r="E1974" s="108">
        <f>_xlfn.NORM.INV(A1974,$B$104,$B$106)</f>
        <v>0.28251593746289277</v>
      </c>
      <c r="F1974" s="122" t="b">
        <f t="shared" si="128"/>
        <v>1</v>
      </c>
      <c r="G1974" s="101"/>
      <c r="I1974" s="101"/>
    </row>
    <row r="1975" spans="1:9" x14ac:dyDescent="0.55000000000000004">
      <c r="A1975" s="104">
        <v>0.50463373152793722</v>
      </c>
      <c r="B1975" s="118">
        <v>0.20116153036400122</v>
      </c>
      <c r="C1975" s="119">
        <v>36.022588814435217</v>
      </c>
      <c r="D1975" s="106">
        <f t="shared" si="127"/>
        <v>36.022588814435217</v>
      </c>
      <c r="E1975" s="108">
        <f>_xlfn.NORM.INV(A1975,$B$104,$B$106)</f>
        <v>0.20116153036400122</v>
      </c>
      <c r="F1975" s="122" t="b">
        <f t="shared" si="128"/>
        <v>1</v>
      </c>
      <c r="G1975" s="101"/>
      <c r="I1975" s="101"/>
    </row>
    <row r="1976" spans="1:9" x14ac:dyDescent="0.55000000000000004">
      <c r="A1976" s="104">
        <v>0.49753713919435416</v>
      </c>
      <c r="B1976" s="118">
        <v>0.19938264842538347</v>
      </c>
      <c r="C1976" s="119">
        <v>35.447511460787496</v>
      </c>
      <c r="D1976" s="106">
        <f t="shared" si="127"/>
        <v>35.447511460787496</v>
      </c>
      <c r="E1976" s="108">
        <f>_xlfn.NORM.INV(A1976,$B$104,$B$106)</f>
        <v>0.19938264842538347</v>
      </c>
      <c r="F1976" s="122" t="b">
        <f t="shared" si="128"/>
        <v>1</v>
      </c>
      <c r="G1976" s="101"/>
      <c r="I1976" s="101"/>
    </row>
    <row r="1977" spans="1:9" x14ac:dyDescent="0.55000000000000004">
      <c r="A1977" s="104">
        <v>0.90994522358303787</v>
      </c>
      <c r="B1977" s="118">
        <v>0.33404177972619142</v>
      </c>
      <c r="C1977" s="119">
        <v>78.980145747435657</v>
      </c>
      <c r="D1977" s="106">
        <f t="shared" si="127"/>
        <v>78.980145747435657</v>
      </c>
      <c r="E1977" s="108">
        <f>_xlfn.NORM.INV(A1977,$B$104,$B$106)</f>
        <v>0.33404177972619142</v>
      </c>
      <c r="F1977" s="122" t="b">
        <f t="shared" si="128"/>
        <v>1</v>
      </c>
      <c r="G1977" s="101"/>
      <c r="I1977" s="101"/>
    </row>
    <row r="1978" spans="1:9" x14ac:dyDescent="0.55000000000000004">
      <c r="A1978" s="104">
        <v>0.88329799999559233</v>
      </c>
      <c r="B1978" s="118">
        <v>0.31916360070595262</v>
      </c>
      <c r="C1978" s="119">
        <v>74.170324683816091</v>
      </c>
      <c r="D1978" s="106">
        <f t="shared" si="127"/>
        <v>74.170324683816091</v>
      </c>
      <c r="E1978" s="108">
        <f>_xlfn.NORM.INV(A1978,$B$104,$B$106)</f>
        <v>0.31916360070595262</v>
      </c>
      <c r="F1978" s="122" t="b">
        <f t="shared" si="128"/>
        <v>1</v>
      </c>
      <c r="G1978" s="101"/>
      <c r="I1978" s="101"/>
    </row>
    <row r="1979" spans="1:9" x14ac:dyDescent="0.55000000000000004">
      <c r="A1979" s="104">
        <v>7.4053992921133793E-2</v>
      </c>
      <c r="B1979" s="118">
        <v>5.5375317996402579E-2</v>
      </c>
      <c r="C1979" s="119">
        <v>-11.107210744848109</v>
      </c>
      <c r="D1979" s="106">
        <f t="shared" si="127"/>
        <v>0</v>
      </c>
      <c r="E1979" s="108">
        <f>_xlfn.NORM.INV(A1979,$B$104,$B$106)</f>
        <v>5.5375317996402579E-2</v>
      </c>
      <c r="F1979" s="122" t="b">
        <f t="shared" si="128"/>
        <v>1</v>
      </c>
      <c r="G1979" s="101"/>
      <c r="I1979" s="101"/>
    </row>
    <row r="1980" spans="1:9" x14ac:dyDescent="0.55000000000000004">
      <c r="A1980" s="104">
        <v>0.3602681428081892</v>
      </c>
      <c r="B1980" s="118">
        <v>0.16422578486181663</v>
      </c>
      <c r="C1980" s="119">
        <v>24.081992692071363</v>
      </c>
      <c r="D1980" s="106">
        <f t="shared" si="127"/>
        <v>24.081992692071363</v>
      </c>
      <c r="E1980" s="108">
        <f>_xlfn.NORM.INV(A1980,$B$104,$B$106)</f>
        <v>0.16422578486181663</v>
      </c>
      <c r="F1980" s="122" t="b">
        <f t="shared" si="128"/>
        <v>1</v>
      </c>
      <c r="G1980" s="101"/>
      <c r="I1980" s="101"/>
    </row>
    <row r="1981" spans="1:9" x14ac:dyDescent="0.55000000000000004">
      <c r="A1981" s="104">
        <v>0.42660164549045809</v>
      </c>
      <c r="B1981" s="118">
        <v>0.18149671769344053</v>
      </c>
      <c r="C1981" s="119">
        <v>29.665343746585684</v>
      </c>
      <c r="D1981" s="106">
        <f t="shared" si="127"/>
        <v>29.665343746585684</v>
      </c>
      <c r="E1981" s="108">
        <f>_xlfn.NORM.INV(A1981,$B$104,$B$106)</f>
        <v>0.18149671769344053</v>
      </c>
      <c r="F1981" s="122" t="b">
        <f t="shared" si="128"/>
        <v>1</v>
      </c>
      <c r="G1981" s="101"/>
      <c r="I1981" s="101"/>
    </row>
    <row r="1982" spans="1:9" x14ac:dyDescent="0.55000000000000004">
      <c r="A1982" s="104">
        <v>0.78059252386871225</v>
      </c>
      <c r="B1982" s="118">
        <v>0.27741959004100858</v>
      </c>
      <c r="C1982" s="119">
        <v>60.675311517010918</v>
      </c>
      <c r="D1982" s="106">
        <f t="shared" si="127"/>
        <v>60.675311517010918</v>
      </c>
      <c r="E1982" s="108">
        <f>_xlfn.NORM.INV(A1982,$B$104,$B$106)</f>
        <v>0.27741959004100858</v>
      </c>
      <c r="F1982" s="122" t="b">
        <f t="shared" si="128"/>
        <v>1</v>
      </c>
      <c r="G1982" s="101"/>
      <c r="I1982" s="101"/>
    </row>
    <row r="1983" spans="1:9" x14ac:dyDescent="0.55000000000000004">
      <c r="A1983" s="104">
        <v>0.39216482474722192</v>
      </c>
      <c r="B1983" s="118">
        <v>0.17263188298303592</v>
      </c>
      <c r="C1983" s="119">
        <v>26.799517985408254</v>
      </c>
      <c r="D1983" s="106">
        <f t="shared" si="127"/>
        <v>26.799517985408254</v>
      </c>
      <c r="E1983" s="108">
        <f>_xlfn.NORM.INV(A1983,$B$104,$B$106)</f>
        <v>0.17263188298303592</v>
      </c>
      <c r="F1983" s="122" t="b">
        <f t="shared" si="128"/>
        <v>1</v>
      </c>
      <c r="G1983" s="101"/>
      <c r="I1983" s="101"/>
    </row>
    <row r="1984" spans="1:9" x14ac:dyDescent="0.55000000000000004">
      <c r="A1984" s="104">
        <v>0.9452680013026753</v>
      </c>
      <c r="B1984" s="118">
        <v>0.36006069706178268</v>
      </c>
      <c r="C1984" s="119">
        <v>87.391547202080474</v>
      </c>
      <c r="D1984" s="106">
        <f t="shared" si="127"/>
        <v>87.391547202080474</v>
      </c>
      <c r="E1984" s="108">
        <f>_xlfn.NORM.INV(A1984,$B$104,$B$106)</f>
        <v>0.36006069706178268</v>
      </c>
      <c r="F1984" s="122" t="b">
        <f t="shared" si="128"/>
        <v>1</v>
      </c>
      <c r="G1984" s="101"/>
      <c r="I1984" s="101"/>
    </row>
    <row r="1985" spans="1:9" x14ac:dyDescent="0.55000000000000004">
      <c r="A1985" s="104">
        <v>0.77130680388169004</v>
      </c>
      <c r="B1985" s="118">
        <v>0.27431573984135288</v>
      </c>
      <c r="C1985" s="119">
        <v>59.671898125606241</v>
      </c>
      <c r="D1985" s="106">
        <f t="shared" si="127"/>
        <v>59.671898125606241</v>
      </c>
      <c r="E1985" s="108">
        <f>_xlfn.NORM.INV(A1985,$B$104,$B$106)</f>
        <v>0.27431573984135288</v>
      </c>
      <c r="F1985" s="122" t="b">
        <f t="shared" si="128"/>
        <v>1</v>
      </c>
      <c r="G1985" s="101"/>
      <c r="I1985" s="101"/>
    </row>
    <row r="1986" spans="1:9" x14ac:dyDescent="0.55000000000000004">
      <c r="A1986" s="104">
        <v>0.67392850203173671</v>
      </c>
      <c r="B1986" s="118">
        <v>0.24507871050664864</v>
      </c>
      <c r="C1986" s="119">
        <v>50.220144699301123</v>
      </c>
      <c r="D1986" s="106">
        <f t="shared" si="127"/>
        <v>50.220144699301123</v>
      </c>
      <c r="E1986" s="108">
        <f>_xlfn.NORM.INV(A1986,$B$104,$B$106)</f>
        <v>0.24507871050664864</v>
      </c>
      <c r="F1986" s="122" t="b">
        <f t="shared" si="128"/>
        <v>1</v>
      </c>
      <c r="G1986" s="101"/>
      <c r="I1986" s="101"/>
    </row>
    <row r="1987" spans="1:9" x14ac:dyDescent="0.55000000000000004">
      <c r="A1987" s="104">
        <v>0.25199759362798979</v>
      </c>
      <c r="B1987" s="118">
        <v>0.13317831595886484</v>
      </c>
      <c r="C1987" s="119">
        <v>14.044959954506307</v>
      </c>
      <c r="D1987" s="106">
        <f t="shared" si="127"/>
        <v>14.044959954506307</v>
      </c>
      <c r="E1987" s="108">
        <f>_xlfn.NORM.INV(A1987,$B$104,$B$106)</f>
        <v>0.13317831595886484</v>
      </c>
      <c r="F1987" s="122" t="b">
        <f t="shared" si="128"/>
        <v>1</v>
      </c>
      <c r="G1987" s="101"/>
      <c r="I1987" s="101"/>
    </row>
    <row r="1988" spans="1:9" x14ac:dyDescent="0.55000000000000004">
      <c r="A1988" s="104">
        <v>0.98800214364375616</v>
      </c>
      <c r="B1988" s="118">
        <v>0.4257197882003132</v>
      </c>
      <c r="C1988" s="119">
        <v>108.61783296908361</v>
      </c>
      <c r="D1988" s="106">
        <f t="shared" si="127"/>
        <v>108.61783296908361</v>
      </c>
      <c r="E1988" s="108">
        <f>_xlfn.NORM.INV(A1988,$B$104,$B$106)</f>
        <v>0.4257197882003132</v>
      </c>
      <c r="F1988" s="122" t="b">
        <f t="shared" si="128"/>
        <v>1</v>
      </c>
      <c r="G1988" s="101"/>
      <c r="I1988" s="101"/>
    </row>
    <row r="1989" spans="1:9" x14ac:dyDescent="0.55000000000000004">
      <c r="A1989" s="104">
        <v>0.30976071321540877</v>
      </c>
      <c r="B1989" s="118">
        <v>0.15034712755420121</v>
      </c>
      <c r="C1989" s="119">
        <v>19.595297232760061</v>
      </c>
      <c r="D1989" s="106">
        <f t="shared" si="127"/>
        <v>19.595297232760061</v>
      </c>
      <c r="E1989" s="108">
        <f>_xlfn.NORM.INV(A1989,$B$104,$B$106)</f>
        <v>0.15034712755420121</v>
      </c>
      <c r="F1989" s="122" t="b">
        <f t="shared" si="128"/>
        <v>1</v>
      </c>
      <c r="G1989" s="101"/>
      <c r="I1989" s="101"/>
    </row>
    <row r="1990" spans="1:9" x14ac:dyDescent="0.55000000000000004">
      <c r="A1990" s="104">
        <v>0.94382533985142236</v>
      </c>
      <c r="B1990" s="118">
        <v>0.35877215389715372</v>
      </c>
      <c r="C1990" s="119">
        <v>86.974986677692087</v>
      </c>
      <c r="D1990" s="106">
        <f t="shared" si="127"/>
        <v>86.974986677692087</v>
      </c>
      <c r="E1990" s="108">
        <f>_xlfn.NORM.INV(A1990,$B$104,$B$106)</f>
        <v>0.35877215389715372</v>
      </c>
      <c r="F1990" s="122" t="b">
        <f t="shared" si="128"/>
        <v>1</v>
      </c>
      <c r="G1990" s="101"/>
      <c r="I1990" s="101"/>
    </row>
    <row r="1991" spans="1:9" x14ac:dyDescent="0.55000000000000004">
      <c r="A1991" s="104">
        <v>0.2914019029452064</v>
      </c>
      <c r="B1991" s="118">
        <v>0.14507061480774713</v>
      </c>
      <c r="C1991" s="119">
        <v>17.889505004031768</v>
      </c>
      <c r="D1991" s="106">
        <f t="shared" si="127"/>
        <v>17.889505004031768</v>
      </c>
      <c r="E1991" s="108">
        <f>_xlfn.NORM.INV(A1991,$B$104,$B$106)</f>
        <v>0.14507061480774713</v>
      </c>
      <c r="F1991" s="122" t="b">
        <f t="shared" si="128"/>
        <v>1</v>
      </c>
      <c r="G1991" s="101"/>
      <c r="I1991" s="101"/>
    </row>
    <row r="1992" spans="1:9" x14ac:dyDescent="0.55000000000000004">
      <c r="A1992" s="104">
        <v>0.84684332006328245</v>
      </c>
      <c r="B1992" s="118">
        <v>0.30229883378243833</v>
      </c>
      <c r="C1992" s="119">
        <v>68.718279035527388</v>
      </c>
      <c r="D1992" s="106">
        <f t="shared" si="127"/>
        <v>68.718279035527388</v>
      </c>
      <c r="E1992" s="108">
        <f>_xlfn.NORM.INV(A1992,$B$104,$B$106)</f>
        <v>0.30229883378243833</v>
      </c>
      <c r="F1992" s="122" t="b">
        <f t="shared" si="128"/>
        <v>1</v>
      </c>
      <c r="G1992" s="101"/>
      <c r="I1992" s="101"/>
    </row>
    <row r="1993" spans="1:9" x14ac:dyDescent="0.55000000000000004">
      <c r="A1993" s="104">
        <v>0.82693905188187466</v>
      </c>
      <c r="B1993" s="118">
        <v>0.29421381861326956</v>
      </c>
      <c r="C1993" s="119">
        <v>66.104553511224097</v>
      </c>
      <c r="D1993" s="106">
        <f t="shared" si="127"/>
        <v>66.104553511224097</v>
      </c>
      <c r="E1993" s="108">
        <f>_xlfn.NORM.INV(A1993,$B$104,$B$106)</f>
        <v>0.29421381861326956</v>
      </c>
      <c r="F1993" s="122" t="b">
        <f t="shared" si="128"/>
        <v>1</v>
      </c>
      <c r="G1993" s="101"/>
      <c r="I1993" s="101"/>
    </row>
    <row r="1994" spans="1:9" x14ac:dyDescent="0.55000000000000004">
      <c r="A1994" s="104">
        <v>0.69633611191024647</v>
      </c>
      <c r="B1994" s="118">
        <v>0.25138916064433692</v>
      </c>
      <c r="C1994" s="119">
        <v>52.260188440667989</v>
      </c>
      <c r="D1994" s="106">
        <f t="shared" si="127"/>
        <v>52.260188440667989</v>
      </c>
      <c r="E1994" s="108">
        <f>_xlfn.NORM.INV(A1994,$B$104,$B$106)</f>
        <v>0.25138916064433692</v>
      </c>
      <c r="F1994" s="122" t="b">
        <f t="shared" si="128"/>
        <v>1</v>
      </c>
      <c r="G1994" s="101"/>
      <c r="I1994" s="101"/>
    </row>
    <row r="1995" spans="1:9" x14ac:dyDescent="0.55000000000000004">
      <c r="A1995" s="104">
        <v>0.27437854111708038</v>
      </c>
      <c r="B1995" s="118">
        <v>0.14003763503909139</v>
      </c>
      <c r="C1995" s="119">
        <v>16.262442171199758</v>
      </c>
      <c r="D1995" s="106">
        <f t="shared" si="127"/>
        <v>16.262442171199758</v>
      </c>
      <c r="E1995" s="108">
        <f>_xlfn.NORM.INV(A1995,$B$104,$B$106)</f>
        <v>0.14003763503909139</v>
      </c>
      <c r="F1995" s="122" t="b">
        <f t="shared" si="128"/>
        <v>1</v>
      </c>
      <c r="G1995" s="101"/>
      <c r="I1995" s="101"/>
    </row>
    <row r="1996" spans="1:9" x14ac:dyDescent="0.55000000000000004">
      <c r="A1996" s="104">
        <v>0.73323099334625064</v>
      </c>
      <c r="B1996" s="118">
        <v>0.26226142976753652</v>
      </c>
      <c r="C1996" s="119">
        <v>55.774978050805821</v>
      </c>
      <c r="D1996" s="106">
        <f t="shared" si="127"/>
        <v>55.774978050805821</v>
      </c>
      <c r="E1996" s="108">
        <f>_xlfn.NORM.INV(A1996,$B$104,$B$106)</f>
        <v>0.26226142976753652</v>
      </c>
      <c r="F1996" s="122" t="b">
        <f t="shared" si="128"/>
        <v>1</v>
      </c>
      <c r="G1996" s="101"/>
      <c r="I1996" s="101"/>
    </row>
    <row r="1997" spans="1:9" x14ac:dyDescent="0.55000000000000004">
      <c r="A1997" s="104">
        <v>4.6108730329568526E-2</v>
      </c>
      <c r="B1997" s="118">
        <v>3.1618517209873853E-2</v>
      </c>
      <c r="C1997" s="119">
        <v>-18.787314652175969</v>
      </c>
      <c r="D1997" s="106">
        <f t="shared" si="127"/>
        <v>0</v>
      </c>
      <c r="E1997" s="108">
        <f>_xlfn.NORM.INV(A1997,$B$104,$B$106)</f>
        <v>3.1618517209873853E-2</v>
      </c>
      <c r="F1997" s="122" t="b">
        <f t="shared" si="128"/>
        <v>1</v>
      </c>
      <c r="G1997" s="101"/>
      <c r="I1997" s="101"/>
    </row>
    <row r="1998" spans="1:9" x14ac:dyDescent="0.55000000000000004">
      <c r="A1998" s="104">
        <v>0.1770977250377862</v>
      </c>
      <c r="B1998" s="118">
        <v>0.10735178130003303</v>
      </c>
      <c r="C1998" s="119">
        <v>5.6957520149209788</v>
      </c>
      <c r="D1998" s="106">
        <f t="shared" si="127"/>
        <v>5.6957520149209788</v>
      </c>
      <c r="E1998" s="108">
        <f>_xlfn.NORM.INV(A1998,$B$104,$B$106)</f>
        <v>0.10735178130003303</v>
      </c>
      <c r="F1998" s="122" t="b">
        <f t="shared" si="128"/>
        <v>1</v>
      </c>
      <c r="G1998" s="101"/>
      <c r="I1998" s="101"/>
    </row>
    <row r="1999" spans="1:9" x14ac:dyDescent="0.55000000000000004">
      <c r="A1999" s="104">
        <v>0.37399258532313784</v>
      </c>
      <c r="B1999" s="118">
        <v>0.1678702790161388</v>
      </c>
      <c r="C1999" s="119">
        <v>25.260185582871507</v>
      </c>
      <c r="D1999" s="106">
        <f t="shared" si="127"/>
        <v>25.260185582871507</v>
      </c>
      <c r="E1999" s="108">
        <f>_xlfn.NORM.INV(A1999,$B$104,$B$106)</f>
        <v>0.1678702790161388</v>
      </c>
      <c r="F1999" s="122" t="b">
        <f t="shared" si="128"/>
        <v>1</v>
      </c>
      <c r="G1999" s="101"/>
      <c r="I1999" s="101"/>
    </row>
    <row r="2000" spans="1:9" x14ac:dyDescent="0.55000000000000004">
      <c r="A2000" s="104">
        <v>0.51967132158701557</v>
      </c>
      <c r="B2000" s="118">
        <v>0.20493286890001766</v>
      </c>
      <c r="C2000" s="119">
        <v>37.241787985509632</v>
      </c>
      <c r="D2000" s="106">
        <f t="shared" si="127"/>
        <v>37.241787985509632</v>
      </c>
      <c r="E2000" s="108">
        <f>_xlfn.NORM.INV(A2000,$B$104,$B$106)</f>
        <v>0.20493286890001766</v>
      </c>
      <c r="F2000" s="122" t="b">
        <f t="shared" si="128"/>
        <v>1</v>
      </c>
      <c r="G2000" s="101"/>
      <c r="I2000" s="101"/>
    </row>
    <row r="2001" spans="1:9" x14ac:dyDescent="0.55000000000000004">
      <c r="A2001" s="104">
        <v>0.62820677193179519</v>
      </c>
      <c r="B2001" s="118">
        <v>0.23271076629893667</v>
      </c>
      <c r="C2001" s="119">
        <v>46.22183291107735</v>
      </c>
      <c r="D2001" s="106">
        <f t="shared" si="127"/>
        <v>46.22183291107735</v>
      </c>
      <c r="E2001" s="108">
        <f>_xlfn.NORM.INV(A2001,$B$104,$B$106)</f>
        <v>0.23271076629893667</v>
      </c>
      <c r="F2001" s="122" t="b">
        <f t="shared" si="128"/>
        <v>1</v>
      </c>
      <c r="G2001" s="101"/>
      <c r="I2001" s="101"/>
    </row>
    <row r="2002" spans="1:9" x14ac:dyDescent="0.55000000000000004">
      <c r="A2002" s="104">
        <v>0.91367365366029529</v>
      </c>
      <c r="B2002" s="118">
        <v>0.33637295737810735</v>
      </c>
      <c r="C2002" s="119">
        <v>79.733769383632804</v>
      </c>
      <c r="D2002" s="106">
        <f t="shared" si="127"/>
        <v>79.733769383632804</v>
      </c>
      <c r="E2002" s="108">
        <f>_xlfn.NORM.INV(A2002,$B$104,$B$106)</f>
        <v>0.33637295737810735</v>
      </c>
      <c r="F2002" s="122" t="b">
        <f t="shared" si="128"/>
        <v>1</v>
      </c>
      <c r="G2002" s="101"/>
      <c r="I2002" s="101"/>
    </row>
    <row r="2003" spans="1:9" x14ac:dyDescent="0.55000000000000004">
      <c r="A2003" s="104">
        <v>0.62406508656449089</v>
      </c>
      <c r="B2003" s="118">
        <v>0.23161748094819176</v>
      </c>
      <c r="C2003" s="119">
        <v>45.868395376725438</v>
      </c>
      <c r="D2003" s="106">
        <f t="shared" si="127"/>
        <v>45.868395376725438</v>
      </c>
      <c r="E2003" s="108">
        <f>_xlfn.NORM.INV(A2003,$B$104,$B$106)</f>
        <v>0.23161748094819176</v>
      </c>
      <c r="F2003" s="122" t="b">
        <f t="shared" si="128"/>
        <v>1</v>
      </c>
      <c r="G2003" s="101"/>
      <c r="I2003" s="101"/>
    </row>
    <row r="2004" spans="1:9" x14ac:dyDescent="0.55000000000000004">
      <c r="A2004" s="104">
        <v>0.65069684305248243</v>
      </c>
      <c r="B2004" s="118">
        <v>0.23872024805436895</v>
      </c>
      <c r="C2004" s="119">
        <v>48.164579526062731</v>
      </c>
      <c r="D2004" s="106">
        <f t="shared" si="127"/>
        <v>48.164579526062731</v>
      </c>
      <c r="E2004" s="108">
        <f>_xlfn.NORM.INV(A2004,$B$104,$B$106)</f>
        <v>0.23872024805436895</v>
      </c>
      <c r="F2004" s="122" t="b">
        <f t="shared" si="128"/>
        <v>1</v>
      </c>
      <c r="G2004" s="101"/>
      <c r="I2004" s="101"/>
    </row>
    <row r="2005" spans="1:9" x14ac:dyDescent="0.55000000000000004">
      <c r="A2005" s="104">
        <v>0.66166356595180109</v>
      </c>
      <c r="B2005" s="118">
        <v>0.241700757355852</v>
      </c>
      <c r="C2005" s="119">
        <v>49.128119244134837</v>
      </c>
      <c r="D2005" s="106">
        <f t="shared" si="127"/>
        <v>49.128119244134837</v>
      </c>
      <c r="E2005" s="108">
        <f>_xlfn.NORM.INV(A2005,$B$104,$B$106)</f>
        <v>0.241700757355852</v>
      </c>
      <c r="F2005" s="122" t="b">
        <f t="shared" si="128"/>
        <v>1</v>
      </c>
      <c r="G2005" s="101"/>
      <c r="I2005" s="101"/>
    </row>
    <row r="2006" spans="1:9" x14ac:dyDescent="0.55000000000000004">
      <c r="A2006" s="104">
        <v>0.39885306991793446</v>
      </c>
      <c r="B2006" s="118">
        <v>0.17436830884852078</v>
      </c>
      <c r="C2006" s="119">
        <v>27.360870130174213</v>
      </c>
      <c r="D2006" s="106">
        <f t="shared" si="127"/>
        <v>27.360870130174213</v>
      </c>
      <c r="E2006" s="108">
        <f>_xlfn.NORM.INV(A2006,$B$104,$B$106)</f>
        <v>0.17436830884852078</v>
      </c>
      <c r="F2006" s="122" t="b">
        <f t="shared" si="128"/>
        <v>1</v>
      </c>
      <c r="G2006" s="101"/>
      <c r="I2006" s="101"/>
    </row>
    <row r="2007" spans="1:9" x14ac:dyDescent="0.55000000000000004">
      <c r="A2007" s="104">
        <v>0.79712520638122875</v>
      </c>
      <c r="B2007" s="118">
        <v>0.28313966565352822</v>
      </c>
      <c r="C2007" s="119">
        <v>62.524498848953108</v>
      </c>
      <c r="D2007" s="106">
        <f t="shared" si="127"/>
        <v>62.524498848953108</v>
      </c>
      <c r="E2007" s="108">
        <f>_xlfn.NORM.INV(A2007,$B$104,$B$106)</f>
        <v>0.28313966565352822</v>
      </c>
      <c r="F2007" s="122" t="b">
        <f t="shared" si="128"/>
        <v>1</v>
      </c>
      <c r="G2007" s="101"/>
      <c r="I2007" s="101"/>
    </row>
    <row r="2008" spans="1:9" x14ac:dyDescent="0.55000000000000004">
      <c r="A2008" s="104">
        <v>0.6534995198104725</v>
      </c>
      <c r="B2008" s="118">
        <v>0.23947858204340533</v>
      </c>
      <c r="C2008" s="119">
        <v>48.40973390878419</v>
      </c>
      <c r="D2008" s="106">
        <f t="shared" si="127"/>
        <v>48.40973390878419</v>
      </c>
      <c r="E2008" s="108">
        <f>_xlfn.NORM.INV(A2008,$B$104,$B$106)</f>
        <v>0.23947858204340533</v>
      </c>
      <c r="F2008" s="122" t="b">
        <f t="shared" si="128"/>
        <v>1</v>
      </c>
      <c r="G2008" s="101"/>
      <c r="I2008" s="101"/>
    </row>
    <row r="2009" spans="1:9" x14ac:dyDescent="0.55000000000000004">
      <c r="A2009" s="104">
        <v>0.22834255741763776</v>
      </c>
      <c r="B2009" s="118">
        <v>0.12556836545136218</v>
      </c>
      <c r="C2009" s="119">
        <v>11.58481344099158</v>
      </c>
      <c r="D2009" s="106">
        <f t="shared" si="127"/>
        <v>11.58481344099158</v>
      </c>
      <c r="E2009" s="108">
        <f>_xlfn.NORM.INV(A2009,$B$104,$B$106)</f>
        <v>0.12556836545136218</v>
      </c>
      <c r="F2009" s="122" t="b">
        <f t="shared" si="128"/>
        <v>1</v>
      </c>
      <c r="G2009" s="101"/>
      <c r="I2009" s="101"/>
    </row>
    <row r="2010" spans="1:9" x14ac:dyDescent="0.55000000000000004">
      <c r="A2010" s="104">
        <v>0.28899748720298468</v>
      </c>
      <c r="B2010" s="118">
        <v>0.14436841802747427</v>
      </c>
      <c r="C2010" s="119">
        <v>17.662498670799184</v>
      </c>
      <c r="D2010" s="106">
        <f t="shared" si="127"/>
        <v>17.662498670799184</v>
      </c>
      <c r="E2010" s="108">
        <f>_xlfn.NORM.INV(A2010,$B$104,$B$106)</f>
        <v>0.14436841802747427</v>
      </c>
      <c r="F2010" s="122" t="b">
        <f t="shared" si="128"/>
        <v>1</v>
      </c>
      <c r="G2010" s="101"/>
      <c r="I2010" s="101"/>
    </row>
    <row r="2011" spans="1:9" x14ac:dyDescent="0.55000000000000004">
      <c r="A2011" s="104">
        <v>4.0680253606656613E-2</v>
      </c>
      <c r="B2011" s="118">
        <v>2.5715393419917548E-2</v>
      </c>
      <c r="C2011" s="119">
        <v>-20.695677840134831</v>
      </c>
      <c r="D2011" s="106">
        <f t="shared" si="127"/>
        <v>0</v>
      </c>
      <c r="E2011" s="108">
        <f>_xlfn.NORM.INV(A2011,$B$104,$B$106)</f>
        <v>2.5715393419917548E-2</v>
      </c>
      <c r="F2011" s="122" t="b">
        <f t="shared" si="128"/>
        <v>1</v>
      </c>
      <c r="G2011" s="101"/>
      <c r="I2011" s="101"/>
    </row>
    <row r="2012" spans="1:9" x14ac:dyDescent="0.55000000000000004">
      <c r="A2012" s="104">
        <v>0.90651589651059727</v>
      </c>
      <c r="B2012" s="118">
        <v>0.33196011851552976</v>
      </c>
      <c r="C2012" s="119">
        <v>78.307185842548066</v>
      </c>
      <c r="D2012" s="106">
        <f t="shared" si="127"/>
        <v>78.307185842548066</v>
      </c>
      <c r="E2012" s="108">
        <f>_xlfn.NORM.INV(A2012,$B$104,$B$106)</f>
        <v>0.33196011851552976</v>
      </c>
      <c r="F2012" s="122" t="b">
        <f t="shared" si="128"/>
        <v>1</v>
      </c>
      <c r="G2012" s="101"/>
      <c r="I2012" s="101"/>
    </row>
    <row r="2013" spans="1:9" x14ac:dyDescent="0.55000000000000004">
      <c r="A2013" s="104">
        <v>0.27192862238079096</v>
      </c>
      <c r="B2013" s="118">
        <v>0.13930095422297928</v>
      </c>
      <c r="C2013" s="119">
        <v>16.024287831096679</v>
      </c>
      <c r="D2013" s="106">
        <f t="shared" si="127"/>
        <v>16.024287831096679</v>
      </c>
      <c r="E2013" s="108">
        <f>_xlfn.NORM.INV(A2013,$B$104,$B$106)</f>
        <v>0.13930095422297928</v>
      </c>
      <c r="F2013" s="122" t="b">
        <f t="shared" si="128"/>
        <v>1</v>
      </c>
      <c r="G2013" s="101"/>
      <c r="I2013" s="101"/>
    </row>
    <row r="2014" spans="1:9" x14ac:dyDescent="0.55000000000000004">
      <c r="A2014" s="104">
        <v>5.8538568023844606E-2</v>
      </c>
      <c r="B2014" s="118">
        <v>4.328393089817742E-2</v>
      </c>
      <c r="C2014" s="119">
        <v>-15.016117088447654</v>
      </c>
      <c r="D2014" s="106">
        <f t="shared" si="127"/>
        <v>0</v>
      </c>
      <c r="E2014" s="108">
        <f>_xlfn.NORM.INV(A2014,$B$104,$B$106)</f>
        <v>4.328393089817742E-2</v>
      </c>
      <c r="F2014" s="122" t="b">
        <f t="shared" si="128"/>
        <v>1</v>
      </c>
      <c r="G2014" s="101"/>
      <c r="I2014" s="101"/>
    </row>
    <row r="2015" spans="1:9" x14ac:dyDescent="0.55000000000000004">
      <c r="A2015" s="104">
        <v>0.60319895539284263</v>
      </c>
      <c r="B2015" s="118">
        <v>0.2261635996518554</v>
      </c>
      <c r="C2015" s="119">
        <v>44.105263403255037</v>
      </c>
      <c r="D2015" s="106">
        <f t="shared" si="127"/>
        <v>44.105263403255037</v>
      </c>
      <c r="E2015" s="108">
        <f>_xlfn.NORM.INV(A2015,$B$104,$B$106)</f>
        <v>0.2261635996518554</v>
      </c>
      <c r="F2015" s="122" t="b">
        <f t="shared" si="128"/>
        <v>1</v>
      </c>
      <c r="G2015" s="101"/>
      <c r="I2015" s="101"/>
    </row>
    <row r="2016" spans="1:9" x14ac:dyDescent="0.55000000000000004">
      <c r="A2016" s="104">
        <v>0.40203956431370036</v>
      </c>
      <c r="B2016" s="118">
        <v>0.17519285548245667</v>
      </c>
      <c r="C2016" s="119">
        <v>27.627429751647156</v>
      </c>
      <c r="D2016" s="106">
        <f t="shared" si="127"/>
        <v>27.627429751647156</v>
      </c>
      <c r="E2016" s="108">
        <f>_xlfn.NORM.INV(A2016,$B$104,$B$106)</f>
        <v>0.17519285548245667</v>
      </c>
      <c r="F2016" s="122" t="b">
        <f t="shared" si="128"/>
        <v>1</v>
      </c>
      <c r="G2016" s="101"/>
      <c r="I2016" s="101"/>
    </row>
    <row r="2017" spans="1:9" x14ac:dyDescent="0.55000000000000004">
      <c r="A2017" s="104">
        <v>0.4562657848766174</v>
      </c>
      <c r="B2017" s="118">
        <v>0.18901540765697353</v>
      </c>
      <c r="C2017" s="119">
        <v>32.095987530897766</v>
      </c>
      <c r="D2017" s="106">
        <f t="shared" si="127"/>
        <v>32.095987530897766</v>
      </c>
      <c r="E2017" s="108">
        <f>_xlfn.NORM.INV(A2017,$B$104,$B$106)</f>
        <v>0.18901540765697353</v>
      </c>
      <c r="F2017" s="122" t="b">
        <f t="shared" si="128"/>
        <v>1</v>
      </c>
      <c r="G2017" s="101"/>
      <c r="I2017" s="101"/>
    </row>
    <row r="2018" spans="1:9" x14ac:dyDescent="0.55000000000000004">
      <c r="A2018" s="104">
        <v>0.36778916650467641</v>
      </c>
      <c r="B2018" s="118">
        <v>0.1662285481839442</v>
      </c>
      <c r="C2018" s="119">
        <v>24.729446469789071</v>
      </c>
      <c r="D2018" s="106">
        <f t="shared" si="127"/>
        <v>24.729446469789071</v>
      </c>
      <c r="E2018" s="108">
        <f>_xlfn.NORM.INV(A2018,$B$104,$B$106)</f>
        <v>0.1662285481839442</v>
      </c>
      <c r="F2018" s="122" t="b">
        <f t="shared" si="128"/>
        <v>1</v>
      </c>
      <c r="G2018" s="101"/>
      <c r="I2018" s="101"/>
    </row>
    <row r="2019" spans="1:9" x14ac:dyDescent="0.55000000000000004">
      <c r="A2019" s="104">
        <v>0.15567909280624082</v>
      </c>
      <c r="B2019" s="118">
        <v>9.8762374166801295E-2</v>
      </c>
      <c r="C2019" s="119">
        <v>2.9189665429070191</v>
      </c>
      <c r="D2019" s="106">
        <f t="shared" si="127"/>
        <v>2.9189665429070191</v>
      </c>
      <c r="E2019" s="108">
        <f>_xlfn.NORM.INV(A2019,$B$104,$B$106)</f>
        <v>9.8762374166801295E-2</v>
      </c>
      <c r="F2019" s="122" t="b">
        <f t="shared" si="128"/>
        <v>1</v>
      </c>
      <c r="G2019" s="101"/>
      <c r="I2019" s="101"/>
    </row>
    <row r="2020" spans="1:9" x14ac:dyDescent="0.55000000000000004">
      <c r="A2020" s="104">
        <v>0.28660427752944129</v>
      </c>
      <c r="B2020" s="118">
        <v>0.14366675935019912</v>
      </c>
      <c r="C2020" s="119">
        <v>17.43566629562487</v>
      </c>
      <c r="D2020" s="106">
        <f t="shared" si="127"/>
        <v>17.43566629562487</v>
      </c>
      <c r="E2020" s="108">
        <f>_xlfn.NORM.INV(A2020,$B$104,$B$106)</f>
        <v>0.14366675935019912</v>
      </c>
      <c r="F2020" s="122" t="b">
        <f t="shared" si="128"/>
        <v>1</v>
      </c>
      <c r="G2020" s="101"/>
      <c r="I2020" s="101"/>
    </row>
    <row r="2021" spans="1:9" x14ac:dyDescent="0.55000000000000004">
      <c r="A2021" s="104">
        <v>0.38723250200979964</v>
      </c>
      <c r="B2021" s="118">
        <v>0.17134605777402204</v>
      </c>
      <c r="C2021" s="119">
        <v>26.383836122323061</v>
      </c>
      <c r="D2021" s="106">
        <f t="shared" si="127"/>
        <v>26.383836122323061</v>
      </c>
      <c r="E2021" s="108">
        <f>_xlfn.NORM.INV(A2021,$B$104,$B$106)</f>
        <v>0.17134605777402204</v>
      </c>
      <c r="F2021" s="122" t="b">
        <f t="shared" si="128"/>
        <v>1</v>
      </c>
      <c r="G2021" s="101"/>
      <c r="I2021" s="101"/>
    </row>
    <row r="2022" spans="1:9" x14ac:dyDescent="0.55000000000000004">
      <c r="A2022" s="104">
        <v>0.96791049495519066</v>
      </c>
      <c r="B2022" s="118">
        <v>0.38509342680791958</v>
      </c>
      <c r="C2022" s="119">
        <v>95.484133710757405</v>
      </c>
      <c r="D2022" s="106">
        <f t="shared" si="127"/>
        <v>95.484133710757405</v>
      </c>
      <c r="E2022" s="108">
        <f>_xlfn.NORM.INV(A2022,$B$104,$B$106)</f>
        <v>0.38509342680791958</v>
      </c>
      <c r="F2022" s="122" t="b">
        <f t="shared" si="128"/>
        <v>1</v>
      </c>
      <c r="G2022" s="101"/>
      <c r="I2022" s="101"/>
    </row>
    <row r="2023" spans="1:9" x14ac:dyDescent="0.55000000000000004">
      <c r="A2023" s="104">
        <v>0.55282552456258305</v>
      </c>
      <c r="B2023" s="118">
        <v>0.21328032918851636</v>
      </c>
      <c r="C2023" s="119">
        <v>39.940356827081779</v>
      </c>
      <c r="D2023" s="106">
        <f t="shared" si="127"/>
        <v>39.940356827081779</v>
      </c>
      <c r="E2023" s="108">
        <f>_xlfn.NORM.INV(A2023,$B$104,$B$106)</f>
        <v>0.21328032918851636</v>
      </c>
      <c r="F2023" s="122" t="b">
        <f t="shared" si="128"/>
        <v>1</v>
      </c>
      <c r="G2023" s="101"/>
      <c r="I2023" s="101"/>
    </row>
    <row r="2024" spans="1:9" x14ac:dyDescent="0.55000000000000004">
      <c r="A2024" s="104">
        <v>0.39411207771862922</v>
      </c>
      <c r="B2024" s="118">
        <v>0.17313826447260092</v>
      </c>
      <c r="C2024" s="119">
        <v>26.963221107371215</v>
      </c>
      <c r="D2024" s="106">
        <f t="shared" si="127"/>
        <v>26.963221107371215</v>
      </c>
      <c r="E2024" s="108">
        <f>_xlfn.NORM.INV(A2024,$B$104,$B$106)</f>
        <v>0.17313826447260092</v>
      </c>
      <c r="F2024" s="122" t="b">
        <f t="shared" si="128"/>
        <v>1</v>
      </c>
      <c r="G2024" s="101"/>
      <c r="I2024" s="101"/>
    </row>
    <row r="2025" spans="1:9" x14ac:dyDescent="0.55000000000000004">
      <c r="A2025" s="104">
        <v>0.50921941055707187</v>
      </c>
      <c r="B2025" s="118">
        <v>0.20231116925326503</v>
      </c>
      <c r="C2025" s="119">
        <v>36.394244333408032</v>
      </c>
      <c r="D2025" s="106">
        <f t="shared" si="127"/>
        <v>36.394244333408032</v>
      </c>
      <c r="E2025" s="108">
        <f>_xlfn.NORM.INV(A2025,$B$104,$B$106)</f>
        <v>0.20231116925326503</v>
      </c>
      <c r="F2025" s="122" t="b">
        <f t="shared" si="128"/>
        <v>1</v>
      </c>
      <c r="G2025" s="101"/>
      <c r="I2025" s="101"/>
    </row>
    <row r="2026" spans="1:9" x14ac:dyDescent="0.55000000000000004">
      <c r="A2026" s="104">
        <v>2.5852100783554932E-2</v>
      </c>
      <c r="B2026" s="118">
        <v>5.4411600272248339E-3</v>
      </c>
      <c r="C2026" s="119">
        <v>-27.249936576251802</v>
      </c>
      <c r="D2026" s="106">
        <f t="shared" si="127"/>
        <v>0</v>
      </c>
      <c r="E2026" s="108">
        <f>_xlfn.NORM.INV(A2026,$B$104,$B$106)</f>
        <v>5.4411600272248339E-3</v>
      </c>
      <c r="F2026" s="122" t="b">
        <f t="shared" si="128"/>
        <v>1</v>
      </c>
      <c r="G2026" s="101"/>
      <c r="I2026" s="101"/>
    </row>
    <row r="2027" spans="1:9" x14ac:dyDescent="0.55000000000000004">
      <c r="A2027" s="104">
        <v>0.96232031556773268</v>
      </c>
      <c r="B2027" s="118">
        <v>0.37782709269612302</v>
      </c>
      <c r="C2027" s="119">
        <v>93.135071583014877</v>
      </c>
      <c r="D2027" s="106">
        <f t="shared" si="127"/>
        <v>93.135071583014877</v>
      </c>
      <c r="E2027" s="108">
        <f>_xlfn.NORM.INV(A2027,$B$104,$B$106)</f>
        <v>0.37782709269612302</v>
      </c>
      <c r="F2027" s="122" t="b">
        <f t="shared" si="128"/>
        <v>1</v>
      </c>
      <c r="G2027" s="101"/>
      <c r="I2027" s="101"/>
    </row>
    <row r="2028" spans="1:9" x14ac:dyDescent="0.55000000000000004">
      <c r="A2028" s="104">
        <v>0.84324846208464921</v>
      </c>
      <c r="B2028" s="118">
        <v>0.30078987416047132</v>
      </c>
      <c r="C2028" s="119">
        <v>68.230462229181953</v>
      </c>
      <c r="D2028" s="106">
        <f t="shared" si="127"/>
        <v>68.230462229181953</v>
      </c>
      <c r="E2028" s="108">
        <f>_xlfn.NORM.INV(A2028,$B$104,$B$106)</f>
        <v>0.30078987416047132</v>
      </c>
      <c r="F2028" s="122" t="b">
        <f t="shared" si="128"/>
        <v>1</v>
      </c>
      <c r="G2028" s="101"/>
      <c r="I2028" s="101"/>
    </row>
    <row r="2029" spans="1:9" x14ac:dyDescent="0.55000000000000004">
      <c r="A2029" s="104">
        <v>0.95641666254928992</v>
      </c>
      <c r="B2029" s="118">
        <v>0.3710536689420087</v>
      </c>
      <c r="C2029" s="119">
        <v>90.945357626687112</v>
      </c>
      <c r="D2029" s="106">
        <f t="shared" si="127"/>
        <v>90.945357626687112</v>
      </c>
      <c r="E2029" s="108">
        <f>_xlfn.NORM.INV(A2029,$B$104,$B$106)</f>
        <v>0.3710536689420087</v>
      </c>
      <c r="F2029" s="122" t="b">
        <f t="shared" si="128"/>
        <v>1</v>
      </c>
      <c r="G2029" s="101"/>
      <c r="I2029" s="101"/>
    </row>
    <row r="2030" spans="1:9" x14ac:dyDescent="0.55000000000000004">
      <c r="A2030" s="104">
        <v>0.15814041039455862</v>
      </c>
      <c r="B2030" s="118">
        <v>9.978700215702517E-2</v>
      </c>
      <c r="C2030" s="119">
        <v>3.2502085102908667</v>
      </c>
      <c r="D2030" s="106">
        <f t="shared" si="127"/>
        <v>3.2502085102908667</v>
      </c>
      <c r="E2030" s="108">
        <f>_xlfn.NORM.INV(A2030,$B$104,$B$106)</f>
        <v>9.978700215702517E-2</v>
      </c>
      <c r="F2030" s="122" t="b">
        <f t="shared" si="128"/>
        <v>1</v>
      </c>
      <c r="G2030" s="101"/>
      <c r="I2030" s="101"/>
    </row>
    <row r="2031" spans="1:9" x14ac:dyDescent="0.55000000000000004">
      <c r="A2031" s="104">
        <v>0.84650080726015353</v>
      </c>
      <c r="B2031" s="118">
        <v>0.30215405965369224</v>
      </c>
      <c r="C2031" s="119">
        <v>68.671476422589137</v>
      </c>
      <c r="D2031" s="106">
        <f t="shared" si="127"/>
        <v>68.671476422589137</v>
      </c>
      <c r="E2031" s="108">
        <f>_xlfn.NORM.INV(A2031,$B$104,$B$106)</f>
        <v>0.30215405965369224</v>
      </c>
      <c r="F2031" s="122" t="b">
        <f t="shared" si="128"/>
        <v>1</v>
      </c>
      <c r="G2031" s="101"/>
      <c r="I2031" s="101"/>
    </row>
    <row r="2032" spans="1:9" x14ac:dyDescent="0.55000000000000004">
      <c r="A2032" s="104">
        <v>0.64664813199772608</v>
      </c>
      <c r="B2032" s="118">
        <v>0.23762867401480262</v>
      </c>
      <c r="C2032" s="119">
        <v>47.811695224773928</v>
      </c>
      <c r="D2032" s="106">
        <f t="shared" si="127"/>
        <v>47.811695224773928</v>
      </c>
      <c r="E2032" s="108">
        <f>_xlfn.NORM.INV(A2032,$B$104,$B$106)</f>
        <v>0.23762867401480262</v>
      </c>
      <c r="F2032" s="122" t="b">
        <f t="shared" si="128"/>
        <v>1</v>
      </c>
      <c r="G2032" s="101"/>
      <c r="I2032" s="101"/>
    </row>
    <row r="2033" spans="1:9" x14ac:dyDescent="0.55000000000000004">
      <c r="A2033" s="104">
        <v>0.89042731895950145</v>
      </c>
      <c r="B2033" s="118">
        <v>0.32288038383282047</v>
      </c>
      <c r="C2033" s="119">
        <v>75.371887169937281</v>
      </c>
      <c r="D2033" s="106">
        <f t="shared" si="127"/>
        <v>75.371887169937281</v>
      </c>
      <c r="E2033" s="108">
        <f>_xlfn.NORM.INV(A2033,$B$104,$B$106)</f>
        <v>0.32288038383282047</v>
      </c>
      <c r="F2033" s="122" t="b">
        <f t="shared" si="128"/>
        <v>1</v>
      </c>
      <c r="G2033" s="101"/>
      <c r="I2033" s="101"/>
    </row>
    <row r="2034" spans="1:9" x14ac:dyDescent="0.55000000000000004">
      <c r="A2034" s="104">
        <v>0.70223092359106321</v>
      </c>
      <c r="B2034" s="118">
        <v>0.25308277434999726</v>
      </c>
      <c r="C2034" s="119">
        <v>52.807700260766318</v>
      </c>
      <c r="D2034" s="106">
        <f t="shared" ref="D2034:D2097" si="129">IF(C2034&lt;=0,0,C2034)</f>
        <v>52.807700260766318</v>
      </c>
      <c r="E2034" s="108">
        <f>_xlfn.NORM.INV(A2034,$B$104,$B$106)</f>
        <v>0.25308277434999726</v>
      </c>
      <c r="F2034" s="122" t="b">
        <f t="shared" si="128"/>
        <v>1</v>
      </c>
      <c r="G2034" s="101"/>
      <c r="I2034" s="101"/>
    </row>
    <row r="2035" spans="1:9" x14ac:dyDescent="0.55000000000000004">
      <c r="A2035" s="104">
        <v>2.4140600375575638E-2</v>
      </c>
      <c r="B2035" s="118">
        <v>2.5115006481493951E-3</v>
      </c>
      <c r="C2035" s="119">
        <v>-28.197037519958645</v>
      </c>
      <c r="D2035" s="106">
        <f t="shared" si="129"/>
        <v>0</v>
      </c>
      <c r="E2035" s="108">
        <f>_xlfn.NORM.INV(A2035,$B$104,$B$106)</f>
        <v>2.5115006481493951E-3</v>
      </c>
      <c r="F2035" s="122" t="b">
        <f t="shared" ref="F2035:F2098" si="130">E2035=B2035</f>
        <v>1</v>
      </c>
      <c r="G2035" s="101"/>
      <c r="I2035" s="101"/>
    </row>
    <row r="2036" spans="1:9" x14ac:dyDescent="0.55000000000000004">
      <c r="A2036" s="104">
        <v>2.839851702778784E-3</v>
      </c>
      <c r="B2036" s="118">
        <v>0</v>
      </c>
      <c r="C2036" s="119">
        <v>-29.008956014979496</v>
      </c>
      <c r="D2036" s="106">
        <f t="shared" si="129"/>
        <v>0</v>
      </c>
      <c r="E2036" s="108">
        <f>_xlfn.NORM.INV(A2036,$B$104,$B$106)</f>
        <v>-7.657214082907926E-2</v>
      </c>
      <c r="F2036" s="122" t="b">
        <f t="shared" si="130"/>
        <v>0</v>
      </c>
      <c r="G2036" s="101"/>
      <c r="I2036" s="101"/>
    </row>
    <row r="2037" spans="1:9" x14ac:dyDescent="0.55000000000000004">
      <c r="A2037" s="104">
        <v>0.55550788198427103</v>
      </c>
      <c r="B2037" s="118">
        <v>0.21395896280098875</v>
      </c>
      <c r="C2037" s="119">
        <v>40.159745654122361</v>
      </c>
      <c r="D2037" s="106">
        <f t="shared" si="129"/>
        <v>40.159745654122361</v>
      </c>
      <c r="E2037" s="108">
        <f>_xlfn.NORM.INV(A2037,$B$104,$B$106)</f>
        <v>0.21395896280098875</v>
      </c>
      <c r="F2037" s="122" t="b">
        <f t="shared" si="130"/>
        <v>1</v>
      </c>
      <c r="G2037" s="101"/>
      <c r="I2037" s="101"/>
    </row>
    <row r="2038" spans="1:9" x14ac:dyDescent="0.55000000000000004">
      <c r="A2038" s="104">
        <v>0.73445047294621979</v>
      </c>
      <c r="B2038" s="118">
        <v>0.26263291746767076</v>
      </c>
      <c r="C2038" s="119">
        <v>55.89507267814902</v>
      </c>
      <c r="D2038" s="106">
        <f t="shared" si="129"/>
        <v>55.89507267814902</v>
      </c>
      <c r="E2038" s="108">
        <f>_xlfn.NORM.INV(A2038,$B$104,$B$106)</f>
        <v>0.26263291746767076</v>
      </c>
      <c r="F2038" s="122" t="b">
        <f t="shared" si="130"/>
        <v>1</v>
      </c>
      <c r="G2038" s="101"/>
      <c r="I2038" s="101"/>
    </row>
    <row r="2039" spans="1:9" x14ac:dyDescent="0.55000000000000004">
      <c r="A2039" s="104">
        <v>0.60486521015804084</v>
      </c>
      <c r="B2039" s="118">
        <v>0.22659605654963069</v>
      </c>
      <c r="C2039" s="119">
        <v>44.245068166539426</v>
      </c>
      <c r="D2039" s="106">
        <f t="shared" si="129"/>
        <v>44.245068166539426</v>
      </c>
      <c r="E2039" s="108">
        <f>_xlfn.NORM.INV(A2039,$B$104,$B$106)</f>
        <v>0.22659605654963069</v>
      </c>
      <c r="F2039" s="122" t="b">
        <f t="shared" si="130"/>
        <v>1</v>
      </c>
      <c r="G2039" s="101"/>
      <c r="I2039" s="101"/>
    </row>
    <row r="2040" spans="1:9" x14ac:dyDescent="0.55000000000000004">
      <c r="A2040" s="104">
        <v>0.10194038655169246</v>
      </c>
      <c r="B2040" s="118">
        <v>7.2942749359602849E-2</v>
      </c>
      <c r="C2040" s="119">
        <v>-5.428007578286457</v>
      </c>
      <c r="D2040" s="106">
        <f t="shared" si="129"/>
        <v>0</v>
      </c>
      <c r="E2040" s="108">
        <f>_xlfn.NORM.INV(A2040,$B$104,$B$106)</f>
        <v>7.2942749359602849E-2</v>
      </c>
      <c r="F2040" s="122" t="b">
        <f t="shared" si="130"/>
        <v>1</v>
      </c>
      <c r="G2040" s="101"/>
      <c r="I2040" s="101"/>
    </row>
    <row r="2041" spans="1:9" x14ac:dyDescent="0.55000000000000004">
      <c r="A2041" s="104">
        <v>1.7983744328649132E-2</v>
      </c>
      <c r="B2041" s="118">
        <v>0</v>
      </c>
      <c r="C2041" s="119">
        <v>-29.008956014979496</v>
      </c>
      <c r="D2041" s="106">
        <f t="shared" si="129"/>
        <v>0</v>
      </c>
      <c r="E2041" s="108">
        <f>_xlfn.NORM.INV(A2041,$B$104,$B$106)</f>
        <v>-9.7294780188811603E-3</v>
      </c>
      <c r="F2041" s="122" t="b">
        <f t="shared" si="130"/>
        <v>0</v>
      </c>
      <c r="G2041" s="101"/>
      <c r="I2041" s="101"/>
    </row>
    <row r="2042" spans="1:9" x14ac:dyDescent="0.55000000000000004">
      <c r="A2042" s="104">
        <v>0.98855195535598472</v>
      </c>
      <c r="B2042" s="118">
        <v>0.42751640713668543</v>
      </c>
      <c r="C2042" s="119">
        <v>109.19864434335908</v>
      </c>
      <c r="D2042" s="106">
        <f t="shared" si="129"/>
        <v>109.19864434335908</v>
      </c>
      <c r="E2042" s="108">
        <f>_xlfn.NORM.INV(A2042,$B$104,$B$106)</f>
        <v>0.42751640713668543</v>
      </c>
      <c r="F2042" s="122" t="b">
        <f t="shared" si="130"/>
        <v>1</v>
      </c>
      <c r="G2042" s="101"/>
      <c r="I2042" s="101"/>
    </row>
    <row r="2043" spans="1:9" x14ac:dyDescent="0.55000000000000004">
      <c r="A2043" s="104">
        <v>0.77148057526992475</v>
      </c>
      <c r="B2043" s="118">
        <v>0.27437316306956133</v>
      </c>
      <c r="C2043" s="119">
        <v>59.690461919750831</v>
      </c>
      <c r="D2043" s="106">
        <f t="shared" si="129"/>
        <v>59.690461919750831</v>
      </c>
      <c r="E2043" s="108">
        <f>_xlfn.NORM.INV(A2043,$B$104,$B$106)</f>
        <v>0.27437316306956133</v>
      </c>
      <c r="F2043" s="122" t="b">
        <f t="shared" si="130"/>
        <v>1</v>
      </c>
      <c r="G2043" s="101"/>
      <c r="I2043" s="101"/>
    </row>
    <row r="2044" spans="1:9" x14ac:dyDescent="0.55000000000000004">
      <c r="A2044" s="104">
        <v>0.38584462301703892</v>
      </c>
      <c r="B2044" s="118">
        <v>0.17098340002771176</v>
      </c>
      <c r="C2044" s="119">
        <v>26.26659604444021</v>
      </c>
      <c r="D2044" s="106">
        <f t="shared" si="129"/>
        <v>26.26659604444021</v>
      </c>
      <c r="E2044" s="108">
        <f>_xlfn.NORM.INV(A2044,$B$104,$B$106)</f>
        <v>0.17098340002771176</v>
      </c>
      <c r="F2044" s="122" t="b">
        <f t="shared" si="130"/>
        <v>1</v>
      </c>
      <c r="G2044" s="101"/>
      <c r="I2044" s="101"/>
    </row>
    <row r="2045" spans="1:9" x14ac:dyDescent="0.55000000000000004">
      <c r="A2045" s="104">
        <v>0.1614454894186208</v>
      </c>
      <c r="B2045" s="118">
        <v>0.10114655655301341</v>
      </c>
      <c r="C2045" s="119">
        <v>3.6897255615419349</v>
      </c>
      <c r="D2045" s="106">
        <f t="shared" si="129"/>
        <v>3.6897255615419349</v>
      </c>
      <c r="E2045" s="108">
        <f>_xlfn.NORM.INV(A2045,$B$104,$B$106)</f>
        <v>0.10114655655301341</v>
      </c>
      <c r="F2045" s="122" t="b">
        <f t="shared" si="130"/>
        <v>1</v>
      </c>
      <c r="G2045" s="101"/>
      <c r="I2045" s="101"/>
    </row>
    <row r="2046" spans="1:9" x14ac:dyDescent="0.55000000000000004">
      <c r="A2046" s="104">
        <v>0.47414675244245386</v>
      </c>
      <c r="B2046" s="118">
        <v>0.19351500928469864</v>
      </c>
      <c r="C2046" s="119">
        <v>33.550619758234816</v>
      </c>
      <c r="D2046" s="106">
        <f t="shared" si="129"/>
        <v>33.550619758234816</v>
      </c>
      <c r="E2046" s="108">
        <f>_xlfn.NORM.INV(A2046,$B$104,$B$106)</f>
        <v>0.19351500928469864</v>
      </c>
      <c r="F2046" s="122" t="b">
        <f t="shared" si="130"/>
        <v>1</v>
      </c>
      <c r="G2046" s="101"/>
      <c r="I2046" s="101"/>
    </row>
    <row r="2047" spans="1:9" x14ac:dyDescent="0.55000000000000004">
      <c r="A2047" s="104">
        <v>0.35003348543106216</v>
      </c>
      <c r="B2047" s="118">
        <v>0.16147699356926037</v>
      </c>
      <c r="C2047" s="119">
        <v>23.193362824098525</v>
      </c>
      <c r="D2047" s="106">
        <f t="shared" si="129"/>
        <v>23.193362824098525</v>
      </c>
      <c r="E2047" s="108">
        <f>_xlfn.NORM.INV(A2047,$B$104,$B$106)</f>
        <v>0.16147699356926037</v>
      </c>
      <c r="F2047" s="122" t="b">
        <f t="shared" si="130"/>
        <v>1</v>
      </c>
      <c r="G2047" s="101"/>
      <c r="I2047" s="101"/>
    </row>
    <row r="2048" spans="1:9" x14ac:dyDescent="0.55000000000000004">
      <c r="A2048" s="104">
        <v>0.28700130717429961</v>
      </c>
      <c r="B2048" s="118">
        <v>0.14378335452491525</v>
      </c>
      <c r="C2048" s="119">
        <v>17.473359209959561</v>
      </c>
      <c r="D2048" s="106">
        <f t="shared" si="129"/>
        <v>17.473359209959561</v>
      </c>
      <c r="E2048" s="108">
        <f>_xlfn.NORM.INV(A2048,$B$104,$B$106)</f>
        <v>0.14378335452491525</v>
      </c>
      <c r="F2048" s="122" t="b">
        <f t="shared" si="130"/>
        <v>1</v>
      </c>
      <c r="G2048" s="101"/>
      <c r="I2048" s="101"/>
    </row>
    <row r="2049" spans="1:9" x14ac:dyDescent="0.55000000000000004">
      <c r="A2049" s="104">
        <v>0.48728918009185274</v>
      </c>
      <c r="B2049" s="118">
        <v>0.19681333068817827</v>
      </c>
      <c r="C2049" s="119">
        <v>34.61690184419863</v>
      </c>
      <c r="D2049" s="106">
        <f t="shared" si="129"/>
        <v>34.61690184419863</v>
      </c>
      <c r="E2049" s="108">
        <f>_xlfn.NORM.INV(A2049,$B$104,$B$106)</f>
        <v>0.19681333068817827</v>
      </c>
      <c r="F2049" s="122" t="b">
        <f t="shared" si="130"/>
        <v>1</v>
      </c>
      <c r="G2049" s="101"/>
      <c r="I2049" s="101"/>
    </row>
    <row r="2050" spans="1:9" x14ac:dyDescent="0.55000000000000004">
      <c r="A2050" s="104">
        <v>0.14378570926080836</v>
      </c>
      <c r="B2050" s="118">
        <v>9.365356380923269E-2</v>
      </c>
      <c r="C2050" s="119">
        <v>1.2673891802173176</v>
      </c>
      <c r="D2050" s="106">
        <f t="shared" si="129"/>
        <v>1.2673891802173176</v>
      </c>
      <c r="E2050" s="108">
        <f>_xlfn.NORM.INV(A2050,$B$104,$B$106)</f>
        <v>9.365356380923269E-2</v>
      </c>
      <c r="F2050" s="122" t="b">
        <f t="shared" si="130"/>
        <v>1</v>
      </c>
      <c r="G2050" s="101"/>
      <c r="I2050" s="101"/>
    </row>
    <row r="2051" spans="1:9" x14ac:dyDescent="0.55000000000000004">
      <c r="A2051" s="104">
        <v>0.98883955335985352</v>
      </c>
      <c r="B2051" s="118">
        <v>0.4284862469607611</v>
      </c>
      <c r="C2051" s="119">
        <v>109.51217438005447</v>
      </c>
      <c r="D2051" s="106">
        <f t="shared" si="129"/>
        <v>109.51217438005447</v>
      </c>
      <c r="E2051" s="108">
        <f>_xlfn.NORM.INV(A2051,$B$104,$B$106)</f>
        <v>0.4284862469607611</v>
      </c>
      <c r="F2051" s="122" t="b">
        <f t="shared" si="130"/>
        <v>1</v>
      </c>
      <c r="G2051" s="101"/>
      <c r="I2051" s="101"/>
    </row>
    <row r="2052" spans="1:9" x14ac:dyDescent="0.55000000000000004">
      <c r="A2052" s="104">
        <v>0.95467980175794431</v>
      </c>
      <c r="B2052" s="118">
        <v>0.36920292513094388</v>
      </c>
      <c r="C2052" s="119">
        <v>90.347048750734359</v>
      </c>
      <c r="D2052" s="106">
        <f t="shared" si="129"/>
        <v>90.347048750734359</v>
      </c>
      <c r="E2052" s="108">
        <f>_xlfn.NORM.INV(A2052,$B$104,$B$106)</f>
        <v>0.36920292513094388</v>
      </c>
      <c r="F2052" s="122" t="b">
        <f t="shared" si="130"/>
        <v>1</v>
      </c>
      <c r="G2052" s="101"/>
      <c r="I2052" s="101"/>
    </row>
    <row r="2053" spans="1:9" x14ac:dyDescent="0.55000000000000004">
      <c r="A2053" s="104">
        <v>0.11325997713080704</v>
      </c>
      <c r="B2053" s="118">
        <v>7.9062798295739478E-2</v>
      </c>
      <c r="C2053" s="119">
        <v>-3.4495167802277589</v>
      </c>
      <c r="D2053" s="106">
        <f t="shared" si="129"/>
        <v>0</v>
      </c>
      <c r="E2053" s="108">
        <f>_xlfn.NORM.INV(A2053,$B$104,$B$106)</f>
        <v>7.9062798295739478E-2</v>
      </c>
      <c r="F2053" s="122" t="b">
        <f t="shared" si="130"/>
        <v>1</v>
      </c>
      <c r="G2053" s="101"/>
      <c r="I2053" s="101"/>
    </row>
    <row r="2054" spans="1:9" x14ac:dyDescent="0.55000000000000004">
      <c r="A2054" s="104">
        <v>0.40995308489847626</v>
      </c>
      <c r="B2054" s="118">
        <v>0.17723343387937027</v>
      </c>
      <c r="C2054" s="119">
        <v>28.287108395256091</v>
      </c>
      <c r="D2054" s="106">
        <f t="shared" si="129"/>
        <v>28.287108395256091</v>
      </c>
      <c r="E2054" s="108">
        <f>_xlfn.NORM.INV(A2054,$B$104,$B$106)</f>
        <v>0.17723343387937027</v>
      </c>
      <c r="F2054" s="122" t="b">
        <f t="shared" si="130"/>
        <v>1</v>
      </c>
      <c r="G2054" s="101"/>
      <c r="I2054" s="101"/>
    </row>
    <row r="2055" spans="1:9" x14ac:dyDescent="0.55000000000000004">
      <c r="A2055" s="104">
        <v>1.1104979178139684E-2</v>
      </c>
      <c r="B2055" s="118">
        <v>0</v>
      </c>
      <c r="C2055" s="119">
        <v>-29.008956014979496</v>
      </c>
      <c r="D2055" s="106">
        <f t="shared" si="129"/>
        <v>0</v>
      </c>
      <c r="E2055" s="108">
        <f>_xlfn.NORM.INV(A2055,$B$104,$B$106)</f>
        <v>-2.8675789500077598E-2</v>
      </c>
      <c r="F2055" s="122" t="b">
        <f t="shared" si="130"/>
        <v>0</v>
      </c>
      <c r="G2055" s="101"/>
      <c r="I2055" s="101"/>
    </row>
    <row r="2056" spans="1:9" x14ac:dyDescent="0.55000000000000004">
      <c r="A2056" s="104">
        <v>0.94988456355393147</v>
      </c>
      <c r="B2056" s="118">
        <v>0.36437353875262413</v>
      </c>
      <c r="C2056" s="119">
        <v>88.785803634971003</v>
      </c>
      <c r="D2056" s="106">
        <f t="shared" si="129"/>
        <v>88.785803634971003</v>
      </c>
      <c r="E2056" s="108">
        <f>_xlfn.NORM.INV(A2056,$B$104,$B$106)</f>
        <v>0.36437353875262413</v>
      </c>
      <c r="F2056" s="122" t="b">
        <f t="shared" si="130"/>
        <v>1</v>
      </c>
      <c r="G2056" s="101"/>
      <c r="I2056" s="101"/>
    </row>
    <row r="2057" spans="1:9" x14ac:dyDescent="0.55000000000000004">
      <c r="A2057" s="104">
        <v>0.94249413783419111</v>
      </c>
      <c r="B2057" s="118">
        <v>0.35760610933698828</v>
      </c>
      <c r="C2057" s="119">
        <v>86.598027529736271</v>
      </c>
      <c r="D2057" s="106">
        <f t="shared" si="129"/>
        <v>86.598027529736271</v>
      </c>
      <c r="E2057" s="108">
        <f>_xlfn.NORM.INV(A2057,$B$104,$B$106)</f>
        <v>0.35760610933698828</v>
      </c>
      <c r="F2057" s="122" t="b">
        <f t="shared" si="130"/>
        <v>1</v>
      </c>
      <c r="G2057" s="101"/>
      <c r="I2057" s="101"/>
    </row>
    <row r="2058" spans="1:9" x14ac:dyDescent="0.55000000000000004">
      <c r="A2058" s="104">
        <v>0.66862036094927424</v>
      </c>
      <c r="B2058" s="118">
        <v>0.24361067526165636</v>
      </c>
      <c r="C2058" s="119">
        <v>49.745557934758587</v>
      </c>
      <c r="D2058" s="106">
        <f t="shared" si="129"/>
        <v>49.745557934758587</v>
      </c>
      <c r="E2058" s="108">
        <f>_xlfn.NORM.INV(A2058,$B$104,$B$106)</f>
        <v>0.24361067526165636</v>
      </c>
      <c r="F2058" s="122" t="b">
        <f t="shared" si="130"/>
        <v>1</v>
      </c>
      <c r="G2058" s="101"/>
      <c r="I2058" s="101"/>
    </row>
    <row r="2059" spans="1:9" x14ac:dyDescent="0.55000000000000004">
      <c r="A2059" s="104">
        <v>0.56664285416437798</v>
      </c>
      <c r="B2059" s="118">
        <v>0.21678334687778131</v>
      </c>
      <c r="C2059" s="119">
        <v>41.072813174403493</v>
      </c>
      <c r="D2059" s="106">
        <f t="shared" si="129"/>
        <v>41.072813174403493</v>
      </c>
      <c r="E2059" s="108">
        <f>_xlfn.NORM.INV(A2059,$B$104,$B$106)</f>
        <v>0.21678334687778131</v>
      </c>
      <c r="F2059" s="122" t="b">
        <f t="shared" si="130"/>
        <v>1</v>
      </c>
      <c r="G2059" s="101"/>
      <c r="I2059" s="101"/>
    </row>
    <row r="2060" spans="1:9" x14ac:dyDescent="0.55000000000000004">
      <c r="A2060" s="104">
        <v>0.28905598930428511</v>
      </c>
      <c r="B2060" s="118">
        <v>0.1443855357126422</v>
      </c>
      <c r="C2060" s="119">
        <v>17.66803247991448</v>
      </c>
      <c r="D2060" s="106">
        <f t="shared" si="129"/>
        <v>17.66803247991448</v>
      </c>
      <c r="E2060" s="108">
        <f>_xlfn.NORM.INV(A2060,$B$104,$B$106)</f>
        <v>0.1443855357126422</v>
      </c>
      <c r="F2060" s="122" t="b">
        <f t="shared" si="130"/>
        <v>1</v>
      </c>
      <c r="G2060" s="101"/>
      <c r="I2060" s="101"/>
    </row>
    <row r="2061" spans="1:9" x14ac:dyDescent="0.55000000000000004">
      <c r="A2061" s="104">
        <v>5.6659241285257567E-2</v>
      </c>
      <c r="B2061" s="118">
        <v>4.1654801632210442E-2</v>
      </c>
      <c r="C2061" s="119">
        <v>-15.542782364362669</v>
      </c>
      <c r="D2061" s="106">
        <f t="shared" si="129"/>
        <v>0</v>
      </c>
      <c r="E2061" s="108">
        <f>_xlfn.NORM.INV(A2061,$B$104,$B$106)</f>
        <v>4.1654801632210442E-2</v>
      </c>
      <c r="F2061" s="122" t="b">
        <f t="shared" si="130"/>
        <v>1</v>
      </c>
      <c r="G2061" s="101"/>
      <c r="I2061" s="101"/>
    </row>
    <row r="2062" spans="1:9" x14ac:dyDescent="0.55000000000000004">
      <c r="A2062" s="104">
        <v>0.36802564228828349</v>
      </c>
      <c r="B2062" s="118">
        <v>0.16629129569456971</v>
      </c>
      <c r="C2062" s="119">
        <v>24.749731499152244</v>
      </c>
      <c r="D2062" s="106">
        <f t="shared" si="129"/>
        <v>24.749731499152244</v>
      </c>
      <c r="E2062" s="108">
        <f>_xlfn.NORM.INV(A2062,$B$104,$B$106)</f>
        <v>0.16629129569456971</v>
      </c>
      <c r="F2062" s="122" t="b">
        <f t="shared" si="130"/>
        <v>1</v>
      </c>
      <c r="G2062" s="101"/>
      <c r="I2062" s="101"/>
    </row>
    <row r="2063" spans="1:9" x14ac:dyDescent="0.55000000000000004">
      <c r="A2063" s="104">
        <v>0.14516945792477776</v>
      </c>
      <c r="B2063" s="118">
        <v>9.4262157901488605E-2</v>
      </c>
      <c r="C2063" s="119">
        <v>1.4641356153922822</v>
      </c>
      <c r="D2063" s="106">
        <f t="shared" si="129"/>
        <v>1.4641356153922822</v>
      </c>
      <c r="E2063" s="108">
        <f>_xlfn.NORM.INV(A2063,$B$104,$B$106)</f>
        <v>9.4262157901488605E-2</v>
      </c>
      <c r="F2063" s="122" t="b">
        <f t="shared" si="130"/>
        <v>1</v>
      </c>
      <c r="G2063" s="101"/>
      <c r="I2063" s="101"/>
    </row>
    <row r="2064" spans="1:9" x14ac:dyDescent="0.55000000000000004">
      <c r="A2064" s="104">
        <v>0.81056418768508065</v>
      </c>
      <c r="B2064" s="118">
        <v>0.2879977267273397</v>
      </c>
      <c r="C2064" s="119">
        <v>64.095013926731326</v>
      </c>
      <c r="D2064" s="106">
        <f t="shared" si="129"/>
        <v>64.095013926731326</v>
      </c>
      <c r="E2064" s="108">
        <f>_xlfn.NORM.INV(A2064,$B$104,$B$106)</f>
        <v>0.2879977267273397</v>
      </c>
      <c r="F2064" s="122" t="b">
        <f t="shared" si="130"/>
        <v>1</v>
      </c>
      <c r="G2064" s="101"/>
      <c r="I2064" s="101"/>
    </row>
    <row r="2065" spans="1:9" x14ac:dyDescent="0.55000000000000004">
      <c r="A2065" s="104">
        <v>0.49480512166213952</v>
      </c>
      <c r="B2065" s="118">
        <v>0.19869780030558565</v>
      </c>
      <c r="C2065" s="119">
        <v>35.226113606419489</v>
      </c>
      <c r="D2065" s="106">
        <f t="shared" si="129"/>
        <v>35.226113606419489</v>
      </c>
      <c r="E2065" s="108">
        <f>_xlfn.NORM.INV(A2065,$B$104,$B$106)</f>
        <v>0.19869780030558565</v>
      </c>
      <c r="F2065" s="122" t="b">
        <f t="shared" si="130"/>
        <v>1</v>
      </c>
      <c r="G2065" s="101"/>
      <c r="I2065" s="101"/>
    </row>
    <row r="2066" spans="1:9" x14ac:dyDescent="0.55000000000000004">
      <c r="A2066" s="104">
        <v>0.1265978016506778</v>
      </c>
      <c r="B2066" s="118">
        <v>8.5737808671432089E-2</v>
      </c>
      <c r="C2066" s="119">
        <v>-1.2916179230348117</v>
      </c>
      <c r="D2066" s="106">
        <f t="shared" si="129"/>
        <v>0</v>
      </c>
      <c r="E2066" s="108">
        <f>_xlfn.NORM.INV(A2066,$B$104,$B$106)</f>
        <v>8.5737808671432089E-2</v>
      </c>
      <c r="F2066" s="122" t="b">
        <f t="shared" si="130"/>
        <v>1</v>
      </c>
      <c r="G2066" s="101"/>
      <c r="I2066" s="101"/>
    </row>
    <row r="2067" spans="1:9" x14ac:dyDescent="0.55000000000000004">
      <c r="A2067" s="104">
        <v>0.11021337933183761</v>
      </c>
      <c r="B2067" s="118">
        <v>7.7460587298091965E-2</v>
      </c>
      <c r="C2067" s="119">
        <v>-3.9674799122995639</v>
      </c>
      <c r="D2067" s="106">
        <f t="shared" si="129"/>
        <v>0</v>
      </c>
      <c r="E2067" s="108">
        <f>_xlfn.NORM.INV(A2067,$B$104,$B$106)</f>
        <v>7.7460587298091965E-2</v>
      </c>
      <c r="F2067" s="122" t="b">
        <f t="shared" si="130"/>
        <v>1</v>
      </c>
      <c r="G2067" s="101"/>
      <c r="I2067" s="101"/>
    </row>
    <row r="2068" spans="1:9" x14ac:dyDescent="0.55000000000000004">
      <c r="A2068" s="104">
        <v>0.87594071728928802</v>
      </c>
      <c r="B2068" s="118">
        <v>0.31549312883288538</v>
      </c>
      <c r="C2068" s="119">
        <v>72.983733710250959</v>
      </c>
      <c r="D2068" s="106">
        <f t="shared" si="129"/>
        <v>72.983733710250959</v>
      </c>
      <c r="E2068" s="108">
        <f>_xlfn.NORM.INV(A2068,$B$104,$B$106)</f>
        <v>0.31549312883288538</v>
      </c>
      <c r="F2068" s="122" t="b">
        <f t="shared" si="130"/>
        <v>1</v>
      </c>
      <c r="G2068" s="101"/>
      <c r="I2068" s="101"/>
    </row>
    <row r="2069" spans="1:9" x14ac:dyDescent="0.55000000000000004">
      <c r="A2069" s="104">
        <v>0.97031182369500091</v>
      </c>
      <c r="B2069" s="118">
        <v>0.38853963043498785</v>
      </c>
      <c r="C2069" s="119">
        <v>96.598223195260033</v>
      </c>
      <c r="D2069" s="106">
        <f t="shared" si="129"/>
        <v>96.598223195260033</v>
      </c>
      <c r="E2069" s="108">
        <f>_xlfn.NORM.INV(A2069,$B$104,$B$106)</f>
        <v>0.38853963043498785</v>
      </c>
      <c r="F2069" s="122" t="b">
        <f t="shared" si="130"/>
        <v>1</v>
      </c>
      <c r="G2069" s="101"/>
      <c r="I2069" s="101"/>
    </row>
    <row r="2070" spans="1:9" x14ac:dyDescent="0.55000000000000004">
      <c r="A2070" s="104">
        <v>0.46351078839294835</v>
      </c>
      <c r="B2070" s="118">
        <v>0.19084072058073129</v>
      </c>
      <c r="C2070" s="119">
        <v>32.686075103875922</v>
      </c>
      <c r="D2070" s="106">
        <f t="shared" si="129"/>
        <v>32.686075103875922</v>
      </c>
      <c r="E2070" s="108">
        <f>_xlfn.NORM.INV(A2070,$B$104,$B$106)</f>
        <v>0.19084072058073129</v>
      </c>
      <c r="F2070" s="122" t="b">
        <f t="shared" si="130"/>
        <v>1</v>
      </c>
      <c r="G2070" s="101"/>
      <c r="I2070" s="101"/>
    </row>
    <row r="2071" spans="1:9" x14ac:dyDescent="0.55000000000000004">
      <c r="A2071" s="104">
        <v>0.2434572714240536</v>
      </c>
      <c r="B2071" s="118">
        <v>0.13047753757343139</v>
      </c>
      <c r="C2071" s="119">
        <v>13.17185170995867</v>
      </c>
      <c r="D2071" s="106">
        <f t="shared" si="129"/>
        <v>13.17185170995867</v>
      </c>
      <c r="E2071" s="108">
        <f>_xlfn.NORM.INV(A2071,$B$104,$B$106)</f>
        <v>0.13047753757343139</v>
      </c>
      <c r="F2071" s="122" t="b">
        <f t="shared" si="130"/>
        <v>1</v>
      </c>
      <c r="G2071" s="101"/>
      <c r="I2071" s="101"/>
    </row>
    <row r="2072" spans="1:9" x14ac:dyDescent="0.55000000000000004">
      <c r="A2072" s="104">
        <v>0.9413679947046667</v>
      </c>
      <c r="B2072" s="118">
        <v>0.3566361500807595</v>
      </c>
      <c r="C2072" s="119">
        <v>86.284458882987522</v>
      </c>
      <c r="D2072" s="106">
        <f t="shared" si="129"/>
        <v>86.284458882987522</v>
      </c>
      <c r="E2072" s="108">
        <f>_xlfn.NORM.INV(A2072,$B$104,$B$106)</f>
        <v>0.3566361500807595</v>
      </c>
      <c r="F2072" s="122" t="b">
        <f t="shared" si="130"/>
        <v>1</v>
      </c>
      <c r="G2072" s="101"/>
      <c r="I2072" s="101"/>
    </row>
    <row r="2073" spans="1:9" x14ac:dyDescent="0.55000000000000004">
      <c r="A2073" s="104">
        <v>0.93779126566482995</v>
      </c>
      <c r="B2073" s="118">
        <v>0.35364931820914891</v>
      </c>
      <c r="C2073" s="119">
        <v>85.318875203021008</v>
      </c>
      <c r="D2073" s="106">
        <f t="shared" si="129"/>
        <v>85.318875203021008</v>
      </c>
      <c r="E2073" s="108">
        <f>_xlfn.NORM.INV(A2073,$B$104,$B$106)</f>
        <v>0.35364931820914891</v>
      </c>
      <c r="F2073" s="122" t="b">
        <f t="shared" si="130"/>
        <v>1</v>
      </c>
      <c r="G2073" s="101"/>
      <c r="I2073" s="101"/>
    </row>
    <row r="2074" spans="1:9" x14ac:dyDescent="0.55000000000000004">
      <c r="A2074" s="104">
        <v>0.39903976091759474</v>
      </c>
      <c r="B2074" s="118">
        <v>0.17441666510084453</v>
      </c>
      <c r="C2074" s="119">
        <v>27.376502750313289</v>
      </c>
      <c r="D2074" s="106">
        <f t="shared" si="129"/>
        <v>27.376502750313289</v>
      </c>
      <c r="E2074" s="108">
        <f>_xlfn.NORM.INV(A2074,$B$104,$B$106)</f>
        <v>0.17441666510084453</v>
      </c>
      <c r="F2074" s="122" t="b">
        <f t="shared" si="130"/>
        <v>1</v>
      </c>
      <c r="G2074" s="101"/>
      <c r="I2074" s="101"/>
    </row>
    <row r="2075" spans="1:9" x14ac:dyDescent="0.55000000000000004">
      <c r="A2075" s="104">
        <v>0.99245687808398897</v>
      </c>
      <c r="B2075" s="118">
        <v>0.44303020634687684</v>
      </c>
      <c r="C2075" s="119">
        <v>114.21394884510215</v>
      </c>
      <c r="D2075" s="106">
        <f t="shared" si="129"/>
        <v>114.21394884510215</v>
      </c>
      <c r="E2075" s="108">
        <f>_xlfn.NORM.INV(A2075,$B$104,$B$106)</f>
        <v>0.44303020634687684</v>
      </c>
      <c r="F2075" s="122" t="b">
        <f t="shared" si="130"/>
        <v>1</v>
      </c>
      <c r="G2075" s="101"/>
      <c r="I2075" s="101"/>
    </row>
    <row r="2076" spans="1:9" x14ac:dyDescent="0.55000000000000004">
      <c r="A2076" s="104">
        <v>0.71614179319373128</v>
      </c>
      <c r="B2076" s="118">
        <v>0.25714178772612539</v>
      </c>
      <c r="C2076" s="119">
        <v>54.119899018924649</v>
      </c>
      <c r="D2076" s="106">
        <f t="shared" si="129"/>
        <v>54.119899018924649</v>
      </c>
      <c r="E2076" s="108">
        <f>_xlfn.NORM.INV(A2076,$B$104,$B$106)</f>
        <v>0.25714178772612539</v>
      </c>
      <c r="F2076" s="122" t="b">
        <f t="shared" si="130"/>
        <v>1</v>
      </c>
      <c r="G2076" s="101"/>
      <c r="I2076" s="101"/>
    </row>
    <row r="2077" spans="1:9" x14ac:dyDescent="0.55000000000000004">
      <c r="A2077" s="104">
        <v>0.47979896758894414</v>
      </c>
      <c r="B2077" s="118">
        <v>0.19493418624381245</v>
      </c>
      <c r="C2077" s="119">
        <v>34.00941160511767</v>
      </c>
      <c r="D2077" s="106">
        <f t="shared" si="129"/>
        <v>34.00941160511767</v>
      </c>
      <c r="E2077" s="108">
        <f>_xlfn.NORM.INV(A2077,$B$104,$B$106)</f>
        <v>0.19493418624381245</v>
      </c>
      <c r="F2077" s="122" t="b">
        <f t="shared" si="130"/>
        <v>1</v>
      </c>
      <c r="G2077" s="101"/>
      <c r="I2077" s="101"/>
    </row>
    <row r="2078" spans="1:9" x14ac:dyDescent="0.55000000000000004">
      <c r="A2078" s="104">
        <v>3.0471688758916038E-2</v>
      </c>
      <c r="B2078" s="118">
        <v>1.2609396503008213E-2</v>
      </c>
      <c r="C2078" s="119">
        <v>-24.932587474367171</v>
      </c>
      <c r="D2078" s="106">
        <f t="shared" si="129"/>
        <v>0</v>
      </c>
      <c r="E2078" s="108">
        <f>_xlfn.NORM.INV(A2078,$B$104,$B$106)</f>
        <v>1.2609396503008213E-2</v>
      </c>
      <c r="F2078" s="122" t="b">
        <f t="shared" si="130"/>
        <v>1</v>
      </c>
      <c r="G2078" s="101"/>
      <c r="I2078" s="101"/>
    </row>
    <row r="2079" spans="1:9" x14ac:dyDescent="0.55000000000000004">
      <c r="A2079" s="104">
        <v>0.75629180299117771</v>
      </c>
      <c r="B2079" s="118">
        <v>0.26944239250596425</v>
      </c>
      <c r="C2079" s="119">
        <v>58.096441301743518</v>
      </c>
      <c r="D2079" s="106">
        <f t="shared" si="129"/>
        <v>58.096441301743518</v>
      </c>
      <c r="E2079" s="108">
        <f>_xlfn.NORM.INV(A2079,$B$104,$B$106)</f>
        <v>0.26944239250596425</v>
      </c>
      <c r="F2079" s="122" t="b">
        <f t="shared" si="130"/>
        <v>1</v>
      </c>
      <c r="G2079" s="101"/>
      <c r="I2079" s="101"/>
    </row>
    <row r="2080" spans="1:9" x14ac:dyDescent="0.55000000000000004">
      <c r="A2080" s="104">
        <v>0.12254091732378747</v>
      </c>
      <c r="B2080" s="118">
        <v>8.3762170204374362E-2</v>
      </c>
      <c r="C2080" s="119">
        <v>-1.9303027714981309</v>
      </c>
      <c r="D2080" s="106">
        <f t="shared" si="129"/>
        <v>0</v>
      </c>
      <c r="E2080" s="108">
        <f>_xlfn.NORM.INV(A2080,$B$104,$B$106)</f>
        <v>8.3762170204374362E-2</v>
      </c>
      <c r="F2080" s="122" t="b">
        <f t="shared" si="130"/>
        <v>1</v>
      </c>
      <c r="G2080" s="101"/>
      <c r="I2080" s="101"/>
    </row>
    <row r="2081" spans="1:9" x14ac:dyDescent="0.55000000000000004">
      <c r="A2081" s="104">
        <v>0.11346444441097558</v>
      </c>
      <c r="B2081" s="118">
        <v>7.916921987244524E-2</v>
      </c>
      <c r="C2081" s="119">
        <v>-3.4151127889485466</v>
      </c>
      <c r="D2081" s="106">
        <f t="shared" si="129"/>
        <v>0</v>
      </c>
      <c r="E2081" s="108">
        <f>_xlfn.NORM.INV(A2081,$B$104,$B$106)</f>
        <v>7.916921987244524E-2</v>
      </c>
      <c r="F2081" s="122" t="b">
        <f t="shared" si="130"/>
        <v>1</v>
      </c>
      <c r="G2081" s="101"/>
      <c r="I2081" s="101"/>
    </row>
    <row r="2082" spans="1:9" x14ac:dyDescent="0.55000000000000004">
      <c r="A2082" s="104">
        <v>0.78606783105681977</v>
      </c>
      <c r="B2082" s="118">
        <v>0.2792851516178334</v>
      </c>
      <c r="C2082" s="119">
        <v>61.278410683614936</v>
      </c>
      <c r="D2082" s="106">
        <f t="shared" si="129"/>
        <v>61.278410683614936</v>
      </c>
      <c r="E2082" s="108">
        <f>_xlfn.NORM.INV(A2082,$B$104,$B$106)</f>
        <v>0.2792851516178334</v>
      </c>
      <c r="F2082" s="122" t="b">
        <f t="shared" si="130"/>
        <v>1</v>
      </c>
      <c r="G2082" s="101"/>
      <c r="I2082" s="101"/>
    </row>
    <row r="2083" spans="1:9" x14ac:dyDescent="0.55000000000000004">
      <c r="A2083" s="104">
        <v>0.1230345549943368</v>
      </c>
      <c r="B2083" s="118">
        <v>8.400498677611723E-2</v>
      </c>
      <c r="C2083" s="119">
        <v>-1.8518049755127475</v>
      </c>
      <c r="D2083" s="106">
        <f t="shared" si="129"/>
        <v>0</v>
      </c>
      <c r="E2083" s="108">
        <f>_xlfn.NORM.INV(A2083,$B$104,$B$106)</f>
        <v>8.400498677611723E-2</v>
      </c>
      <c r="F2083" s="122" t="b">
        <f t="shared" si="130"/>
        <v>1</v>
      </c>
      <c r="G2083" s="101"/>
      <c r="I2083" s="101"/>
    </row>
    <row r="2084" spans="1:9" x14ac:dyDescent="0.55000000000000004">
      <c r="A2084" s="104">
        <v>0.46274603286530158</v>
      </c>
      <c r="B2084" s="118">
        <v>0.19064820192647852</v>
      </c>
      <c r="C2084" s="119">
        <v>32.623837629981772</v>
      </c>
      <c r="D2084" s="106">
        <f t="shared" si="129"/>
        <v>32.623837629981772</v>
      </c>
      <c r="E2084" s="108">
        <f>_xlfn.NORM.INV(A2084,$B$104,$B$106)</f>
        <v>0.19064820192647852</v>
      </c>
      <c r="F2084" s="122" t="b">
        <f t="shared" si="130"/>
        <v>1</v>
      </c>
      <c r="G2084" s="101"/>
      <c r="I2084" s="101"/>
    </row>
    <row r="2085" spans="1:9" x14ac:dyDescent="0.55000000000000004">
      <c r="A2085" s="104">
        <v>0.3003892414039826</v>
      </c>
      <c r="B2085" s="118">
        <v>0.14767186576708485</v>
      </c>
      <c r="C2085" s="119">
        <v>18.730437999861667</v>
      </c>
      <c r="D2085" s="106">
        <f t="shared" si="129"/>
        <v>18.730437999861667</v>
      </c>
      <c r="E2085" s="108">
        <f>_xlfn.NORM.INV(A2085,$B$104,$B$106)</f>
        <v>0.14767186576708485</v>
      </c>
      <c r="F2085" s="122" t="b">
        <f t="shared" si="130"/>
        <v>1</v>
      </c>
      <c r="G2085" s="101"/>
      <c r="I2085" s="101"/>
    </row>
    <row r="2086" spans="1:9" x14ac:dyDescent="0.55000000000000004">
      <c r="A2086" s="104">
        <v>0.51198383375328937</v>
      </c>
      <c r="B2086" s="118">
        <v>0.20300435355320509</v>
      </c>
      <c r="C2086" s="119">
        <v>36.618337109969374</v>
      </c>
      <c r="D2086" s="106">
        <f t="shared" si="129"/>
        <v>36.618337109969374</v>
      </c>
      <c r="E2086" s="108">
        <f>_xlfn.NORM.INV(A2086,$B$104,$B$106)</f>
        <v>0.20300435355320509</v>
      </c>
      <c r="F2086" s="122" t="b">
        <f t="shared" si="130"/>
        <v>1</v>
      </c>
      <c r="G2086" s="101"/>
      <c r="I2086" s="101"/>
    </row>
    <row r="2087" spans="1:9" x14ac:dyDescent="0.55000000000000004">
      <c r="A2087" s="104">
        <v>8.0358448850013864E-2</v>
      </c>
      <c r="B2087" s="118">
        <v>5.9733546515807617E-2</v>
      </c>
      <c r="C2087" s="119">
        <v>-9.6982816478002309</v>
      </c>
      <c r="D2087" s="106">
        <f t="shared" si="129"/>
        <v>0</v>
      </c>
      <c r="E2087" s="108">
        <f>_xlfn.NORM.INV(A2087,$B$104,$B$106)</f>
        <v>5.9733546515807617E-2</v>
      </c>
      <c r="F2087" s="122" t="b">
        <f t="shared" si="130"/>
        <v>1</v>
      </c>
      <c r="G2087" s="101"/>
      <c r="I2087" s="101"/>
    </row>
    <row r="2088" spans="1:9" x14ac:dyDescent="0.55000000000000004">
      <c r="A2088" s="104">
        <v>0.16974444966773727</v>
      </c>
      <c r="B2088" s="118">
        <v>0.10448243931631286</v>
      </c>
      <c r="C2088" s="119">
        <v>4.7681504923655895</v>
      </c>
      <c r="D2088" s="106">
        <f t="shared" si="129"/>
        <v>4.7681504923655895</v>
      </c>
      <c r="E2088" s="108">
        <f>_xlfn.NORM.INV(A2088,$B$104,$B$106)</f>
        <v>0.10448243931631286</v>
      </c>
      <c r="F2088" s="122" t="b">
        <f t="shared" si="130"/>
        <v>1</v>
      </c>
      <c r="G2088" s="101"/>
      <c r="I2088" s="101"/>
    </row>
    <row r="2089" spans="1:9" x14ac:dyDescent="0.55000000000000004">
      <c r="A2089" s="104">
        <v>0.60069711587629848</v>
      </c>
      <c r="B2089" s="118">
        <v>0.22551519151419308</v>
      </c>
      <c r="C2089" s="119">
        <v>43.895645874516603</v>
      </c>
      <c r="D2089" s="106">
        <f t="shared" si="129"/>
        <v>43.895645874516603</v>
      </c>
      <c r="E2089" s="108">
        <f>_xlfn.NORM.INV(A2089,$B$104,$B$106)</f>
        <v>0.22551519151419308</v>
      </c>
      <c r="F2089" s="122" t="b">
        <f t="shared" si="130"/>
        <v>1</v>
      </c>
      <c r="G2089" s="101"/>
      <c r="I2089" s="101"/>
    </row>
    <row r="2090" spans="1:9" x14ac:dyDescent="0.55000000000000004">
      <c r="A2090" s="104">
        <v>0.18518655461473332</v>
      </c>
      <c r="B2090" s="118">
        <v>0.11042253082217765</v>
      </c>
      <c r="C2090" s="119">
        <v>6.6884646118469613</v>
      </c>
      <c r="D2090" s="106">
        <f t="shared" si="129"/>
        <v>6.6884646118469613</v>
      </c>
      <c r="E2090" s="108">
        <f>_xlfn.NORM.INV(A2090,$B$104,$B$106)</f>
        <v>0.11042253082217765</v>
      </c>
      <c r="F2090" s="122" t="b">
        <f t="shared" si="130"/>
        <v>1</v>
      </c>
      <c r="G2090" s="101"/>
      <c r="I2090" s="101"/>
    </row>
    <row r="2091" spans="1:9" x14ac:dyDescent="0.55000000000000004">
      <c r="A2091" s="104">
        <v>0.75029000604691576</v>
      </c>
      <c r="B2091" s="118">
        <v>0.26754026412171017</v>
      </c>
      <c r="C2091" s="119">
        <v>57.481520809400429</v>
      </c>
      <c r="D2091" s="106">
        <f t="shared" si="129"/>
        <v>57.481520809400429</v>
      </c>
      <c r="E2091" s="108">
        <f>_xlfn.NORM.INV(A2091,$B$104,$B$106)</f>
        <v>0.26754026412171017</v>
      </c>
      <c r="F2091" s="122" t="b">
        <f t="shared" si="130"/>
        <v>1</v>
      </c>
      <c r="G2091" s="101"/>
      <c r="I2091" s="101"/>
    </row>
    <row r="2092" spans="1:9" x14ac:dyDescent="0.55000000000000004">
      <c r="A2092" s="104">
        <v>0.79152679264339132</v>
      </c>
      <c r="B2092" s="118">
        <v>0.28117302813404554</v>
      </c>
      <c r="C2092" s="119">
        <v>61.888723828848498</v>
      </c>
      <c r="D2092" s="106">
        <f t="shared" si="129"/>
        <v>61.888723828848498</v>
      </c>
      <c r="E2092" s="108">
        <f>_xlfn.NORM.INV(A2092,$B$104,$B$106)</f>
        <v>0.28117302813404554</v>
      </c>
      <c r="F2092" s="122" t="b">
        <f t="shared" si="130"/>
        <v>1</v>
      </c>
      <c r="G2092" s="101"/>
      <c r="I2092" s="101"/>
    </row>
    <row r="2093" spans="1:9" x14ac:dyDescent="0.55000000000000004">
      <c r="A2093" s="104">
        <v>0.54901109832031791</v>
      </c>
      <c r="B2093" s="118">
        <v>0.21231632788508101</v>
      </c>
      <c r="C2093" s="119">
        <v>39.62871426865356</v>
      </c>
      <c r="D2093" s="106">
        <f t="shared" si="129"/>
        <v>39.62871426865356</v>
      </c>
      <c r="E2093" s="108">
        <f>_xlfn.NORM.INV(A2093,$B$104,$B$106)</f>
        <v>0.21231632788508101</v>
      </c>
      <c r="F2093" s="122" t="b">
        <f t="shared" si="130"/>
        <v>1</v>
      </c>
      <c r="G2093" s="101"/>
      <c r="I2093" s="101"/>
    </row>
    <row r="2094" spans="1:9" x14ac:dyDescent="0.55000000000000004">
      <c r="A2094" s="104">
        <v>0.40150108635753134</v>
      </c>
      <c r="B2094" s="118">
        <v>0.17505363724999137</v>
      </c>
      <c r="C2094" s="119">
        <v>27.582423250109517</v>
      </c>
      <c r="D2094" s="106">
        <f t="shared" si="129"/>
        <v>27.582423250109517</v>
      </c>
      <c r="E2094" s="108">
        <f>_xlfn.NORM.INV(A2094,$B$104,$B$106)</f>
        <v>0.17505363724999137</v>
      </c>
      <c r="F2094" s="122" t="b">
        <f t="shared" si="130"/>
        <v>1</v>
      </c>
      <c r="G2094" s="101"/>
      <c r="I2094" s="101"/>
    </row>
    <row r="2095" spans="1:9" x14ac:dyDescent="0.55000000000000004">
      <c r="A2095" s="104">
        <v>0.19562297889364744</v>
      </c>
      <c r="B2095" s="118">
        <v>0.11426399988506215</v>
      </c>
      <c r="C2095" s="119">
        <v>7.9303355954378105</v>
      </c>
      <c r="D2095" s="106">
        <f t="shared" si="129"/>
        <v>7.9303355954378105</v>
      </c>
      <c r="E2095" s="108">
        <f>_xlfn.NORM.INV(A2095,$B$104,$B$106)</f>
        <v>0.11426399988506215</v>
      </c>
      <c r="F2095" s="122" t="b">
        <f t="shared" si="130"/>
        <v>1</v>
      </c>
      <c r="G2095" s="101"/>
      <c r="I2095" s="101"/>
    </row>
    <row r="2096" spans="1:9" x14ac:dyDescent="0.55000000000000004">
      <c r="A2096" s="104">
        <v>0.14510596720196967</v>
      </c>
      <c r="B2096" s="118">
        <v>9.42343194283774E-2</v>
      </c>
      <c r="C2096" s="119">
        <v>1.4551359875368095</v>
      </c>
      <c r="D2096" s="106">
        <f t="shared" si="129"/>
        <v>1.4551359875368095</v>
      </c>
      <c r="E2096" s="108">
        <f>_xlfn.NORM.INV(A2096,$B$104,$B$106)</f>
        <v>9.42343194283774E-2</v>
      </c>
      <c r="F2096" s="122" t="b">
        <f t="shared" si="130"/>
        <v>1</v>
      </c>
      <c r="G2096" s="101"/>
      <c r="I2096" s="101"/>
    </row>
    <row r="2097" spans="1:9" x14ac:dyDescent="0.55000000000000004">
      <c r="A2097" s="104">
        <v>0.70393433085886703</v>
      </c>
      <c r="B2097" s="118">
        <v>0.25357500060267224</v>
      </c>
      <c r="C2097" s="119">
        <v>52.966827274560309</v>
      </c>
      <c r="D2097" s="106">
        <f t="shared" si="129"/>
        <v>52.966827274560309</v>
      </c>
      <c r="E2097" s="108">
        <f>_xlfn.NORM.INV(A2097,$B$104,$B$106)</f>
        <v>0.25357500060267224</v>
      </c>
      <c r="F2097" s="122" t="b">
        <f t="shared" si="130"/>
        <v>1</v>
      </c>
      <c r="G2097" s="101"/>
      <c r="I2097" s="101"/>
    </row>
    <row r="2098" spans="1:9" x14ac:dyDescent="0.55000000000000004">
      <c r="A2098" s="104">
        <v>4.4729994678810336E-2</v>
      </c>
      <c r="B2098" s="118">
        <v>3.0174683081812648E-2</v>
      </c>
      <c r="C2098" s="119">
        <v>-19.254077674187929</v>
      </c>
      <c r="D2098" s="106">
        <f t="shared" ref="D2098:D2161" si="131">IF(C2098&lt;=0,0,C2098)</f>
        <v>0</v>
      </c>
      <c r="E2098" s="108">
        <f>_xlfn.NORM.INV(A2098,$B$104,$B$106)</f>
        <v>3.0174683081812648E-2</v>
      </c>
      <c r="F2098" s="122" t="b">
        <f t="shared" si="130"/>
        <v>1</v>
      </c>
      <c r="G2098" s="101"/>
      <c r="I2098" s="101"/>
    </row>
    <row r="2099" spans="1:9" x14ac:dyDescent="0.55000000000000004">
      <c r="A2099" s="104">
        <v>1.4386961300025258E-2</v>
      </c>
      <c r="B2099" s="118">
        <v>0</v>
      </c>
      <c r="C2099" s="119">
        <v>-29.008956014979496</v>
      </c>
      <c r="D2099" s="106">
        <f t="shared" si="131"/>
        <v>0</v>
      </c>
      <c r="E2099" s="108">
        <f>_xlfn.NORM.INV(A2099,$B$104,$B$106)</f>
        <v>-1.8657009288377546E-2</v>
      </c>
      <c r="F2099" s="122" t="b">
        <f t="shared" ref="F2099:F2162" si="132">E2099=B2099</f>
        <v>0</v>
      </c>
      <c r="G2099" s="101"/>
      <c r="I2099" s="101"/>
    </row>
    <row r="2100" spans="1:9" x14ac:dyDescent="0.55000000000000004">
      <c r="A2100" s="104">
        <v>0.38030901582607801</v>
      </c>
      <c r="B2100" s="118">
        <v>0.16953306973387378</v>
      </c>
      <c r="C2100" s="119">
        <v>25.797732940493251</v>
      </c>
      <c r="D2100" s="106">
        <f t="shared" si="131"/>
        <v>25.797732940493251</v>
      </c>
      <c r="E2100" s="108">
        <f>_xlfn.NORM.INV(A2100,$B$104,$B$106)</f>
        <v>0.16953306973387378</v>
      </c>
      <c r="F2100" s="122" t="b">
        <f t="shared" si="132"/>
        <v>1</v>
      </c>
      <c r="G2100" s="101"/>
      <c r="I2100" s="101"/>
    </row>
    <row r="2101" spans="1:9" x14ac:dyDescent="0.55000000000000004">
      <c r="A2101" s="104">
        <v>0.52789275151293247</v>
      </c>
      <c r="B2101" s="118">
        <v>0.20699738202352494</v>
      </c>
      <c r="C2101" s="119">
        <v>37.909204252920887</v>
      </c>
      <c r="D2101" s="106">
        <f t="shared" si="131"/>
        <v>37.909204252920887</v>
      </c>
      <c r="E2101" s="108">
        <f>_xlfn.NORM.INV(A2101,$B$104,$B$106)</f>
        <v>0.20699738202352494</v>
      </c>
      <c r="F2101" s="122" t="b">
        <f t="shared" si="132"/>
        <v>1</v>
      </c>
      <c r="G2101" s="101"/>
      <c r="I2101" s="101"/>
    </row>
    <row r="2102" spans="1:9" x14ac:dyDescent="0.55000000000000004">
      <c r="A2102" s="104">
        <v>0.18905583895990485</v>
      </c>
      <c r="B2102" s="118">
        <v>0.11186190739489978</v>
      </c>
      <c r="C2102" s="119">
        <v>7.1537865943652426</v>
      </c>
      <c r="D2102" s="106">
        <f t="shared" si="131"/>
        <v>7.1537865943652426</v>
      </c>
      <c r="E2102" s="108">
        <f>_xlfn.NORM.INV(A2102,$B$104,$B$106)</f>
        <v>0.11186190739489978</v>
      </c>
      <c r="F2102" s="122" t="b">
        <f t="shared" si="132"/>
        <v>1</v>
      </c>
      <c r="G2102" s="101"/>
      <c r="I2102" s="101"/>
    </row>
    <row r="2103" spans="1:9" x14ac:dyDescent="0.55000000000000004">
      <c r="A2103" s="104">
        <v>0.80693552219750808</v>
      </c>
      <c r="B2103" s="118">
        <v>0.28666588551029037</v>
      </c>
      <c r="C2103" s="119">
        <v>63.664455998207494</v>
      </c>
      <c r="D2103" s="106">
        <f t="shared" si="131"/>
        <v>63.664455998207494</v>
      </c>
      <c r="E2103" s="108">
        <f>_xlfn.NORM.INV(A2103,$B$104,$B$106)</f>
        <v>0.28666588551029037</v>
      </c>
      <c r="F2103" s="122" t="b">
        <f t="shared" si="132"/>
        <v>1</v>
      </c>
      <c r="G2103" s="101"/>
      <c r="I2103" s="101"/>
    </row>
    <row r="2104" spans="1:9" x14ac:dyDescent="0.55000000000000004">
      <c r="A2104" s="104">
        <v>2.494501124044235E-2</v>
      </c>
      <c r="B2104" s="118">
        <v>3.9094284506823729E-3</v>
      </c>
      <c r="C2104" s="119">
        <v>-27.745115105199677</v>
      </c>
      <c r="D2104" s="106">
        <f t="shared" si="131"/>
        <v>0</v>
      </c>
      <c r="E2104" s="108">
        <f>_xlfn.NORM.INV(A2104,$B$104,$B$106)</f>
        <v>3.9094284506823729E-3</v>
      </c>
      <c r="F2104" s="122" t="b">
        <f t="shared" si="132"/>
        <v>1</v>
      </c>
      <c r="G2104" s="101"/>
      <c r="I2104" s="101"/>
    </row>
    <row r="2105" spans="1:9" x14ac:dyDescent="0.55000000000000004">
      <c r="A2105" s="104">
        <v>0.12084326679708646</v>
      </c>
      <c r="B2105" s="118">
        <v>8.2921829542910885E-2</v>
      </c>
      <c r="C2105" s="119">
        <v>-2.2019682897463584</v>
      </c>
      <c r="D2105" s="106">
        <f t="shared" si="131"/>
        <v>0</v>
      </c>
      <c r="E2105" s="108">
        <f>_xlfn.NORM.INV(A2105,$B$104,$B$106)</f>
        <v>8.2921829542910885E-2</v>
      </c>
      <c r="F2105" s="122" t="b">
        <f t="shared" si="132"/>
        <v>1</v>
      </c>
      <c r="G2105" s="101"/>
      <c r="I2105" s="101"/>
    </row>
    <row r="2106" spans="1:9" x14ac:dyDescent="0.55000000000000004">
      <c r="A2106" s="104">
        <v>0.78438427848429415</v>
      </c>
      <c r="B2106" s="118">
        <v>0.27870861387798335</v>
      </c>
      <c r="C2106" s="119">
        <v>61.092027433263524</v>
      </c>
      <c r="D2106" s="106">
        <f t="shared" si="131"/>
        <v>61.092027433263524</v>
      </c>
      <c r="E2106" s="108">
        <f>_xlfn.NORM.INV(A2106,$B$104,$B$106)</f>
        <v>0.27870861387798335</v>
      </c>
      <c r="F2106" s="122" t="b">
        <f t="shared" si="132"/>
        <v>1</v>
      </c>
      <c r="G2106" s="101"/>
      <c r="I2106" s="101"/>
    </row>
    <row r="2107" spans="1:9" x14ac:dyDescent="0.55000000000000004">
      <c r="A2107" s="104">
        <v>0.29124124732216738</v>
      </c>
      <c r="B2107" s="118">
        <v>0.14502378091913737</v>
      </c>
      <c r="C2107" s="119">
        <v>17.874364533976919</v>
      </c>
      <c r="D2107" s="106">
        <f t="shared" si="131"/>
        <v>17.874364533976919</v>
      </c>
      <c r="E2107" s="108">
        <f>_xlfn.NORM.INV(A2107,$B$104,$B$106)</f>
        <v>0.14502378091913737</v>
      </c>
      <c r="F2107" s="122" t="b">
        <f t="shared" si="132"/>
        <v>1</v>
      </c>
      <c r="G2107" s="101"/>
      <c r="I2107" s="101"/>
    </row>
    <row r="2108" spans="1:9" x14ac:dyDescent="0.55000000000000004">
      <c r="A2108" s="104">
        <v>0.261458360720915</v>
      </c>
      <c r="B2108" s="118">
        <v>0.13611441651128925</v>
      </c>
      <c r="C2108" s="119">
        <v>14.994143202183698</v>
      </c>
      <c r="D2108" s="106">
        <f t="shared" si="131"/>
        <v>14.994143202183698</v>
      </c>
      <c r="E2108" s="108">
        <f>_xlfn.NORM.INV(A2108,$B$104,$B$106)</f>
        <v>0.13611441651128925</v>
      </c>
      <c r="F2108" s="122" t="b">
        <f t="shared" si="132"/>
        <v>1</v>
      </c>
      <c r="G2108" s="101"/>
      <c r="I2108" s="101"/>
    </row>
    <row r="2109" spans="1:9" x14ac:dyDescent="0.55000000000000004">
      <c r="A2109" s="104">
        <v>0.51480857372125544</v>
      </c>
      <c r="B2109" s="118">
        <v>0.2037128118000576</v>
      </c>
      <c r="C2109" s="119">
        <v>36.847367651527648</v>
      </c>
      <c r="D2109" s="106">
        <f t="shared" si="131"/>
        <v>36.847367651527648</v>
      </c>
      <c r="E2109" s="108">
        <f>_xlfn.NORM.INV(A2109,$B$104,$B$106)</f>
        <v>0.2037128118000576</v>
      </c>
      <c r="F2109" s="122" t="b">
        <f t="shared" si="132"/>
        <v>1</v>
      </c>
      <c r="G2109" s="101"/>
      <c r="I2109" s="101"/>
    </row>
    <row r="2110" spans="1:9" x14ac:dyDescent="0.55000000000000004">
      <c r="A2110" s="104">
        <v>0.96691628163589438</v>
      </c>
      <c r="B2110" s="118">
        <v>0.38372876863902938</v>
      </c>
      <c r="C2110" s="119">
        <v>95.042966710653445</v>
      </c>
      <c r="D2110" s="106">
        <f t="shared" si="131"/>
        <v>95.042966710653445</v>
      </c>
      <c r="E2110" s="108">
        <f>_xlfn.NORM.INV(A2110,$B$104,$B$106)</f>
        <v>0.38372876863902938</v>
      </c>
      <c r="F2110" s="122" t="b">
        <f t="shared" si="132"/>
        <v>1</v>
      </c>
      <c r="G2110" s="101"/>
      <c r="I2110" s="101"/>
    </row>
    <row r="2111" spans="1:9" x14ac:dyDescent="0.55000000000000004">
      <c r="A2111" s="104">
        <v>0.31009286000827241</v>
      </c>
      <c r="B2111" s="118">
        <v>0.150441284895376</v>
      </c>
      <c r="C2111" s="119">
        <v>19.62573643921543</v>
      </c>
      <c r="D2111" s="106">
        <f t="shared" si="131"/>
        <v>19.62573643921543</v>
      </c>
      <c r="E2111" s="108">
        <f>_xlfn.NORM.INV(A2111,$B$104,$B$106)</f>
        <v>0.150441284895376</v>
      </c>
      <c r="F2111" s="122" t="b">
        <f t="shared" si="132"/>
        <v>1</v>
      </c>
      <c r="G2111" s="101"/>
      <c r="I2111" s="101"/>
    </row>
    <row r="2112" spans="1:9" x14ac:dyDescent="0.55000000000000004">
      <c r="A2112" s="104">
        <v>0.46508138290493084</v>
      </c>
      <c r="B2112" s="118">
        <v>0.19123599455667908</v>
      </c>
      <c r="C2112" s="119">
        <v>32.813859363819844</v>
      </c>
      <c r="D2112" s="106">
        <f t="shared" si="131"/>
        <v>32.813859363819844</v>
      </c>
      <c r="E2112" s="108">
        <f>_xlfn.NORM.INV(A2112,$B$104,$B$106)</f>
        <v>0.19123599455667908</v>
      </c>
      <c r="F2112" s="122" t="b">
        <f t="shared" si="132"/>
        <v>1</v>
      </c>
      <c r="G2112" s="101"/>
      <c r="I2112" s="101"/>
    </row>
    <row r="2113" spans="1:9" x14ac:dyDescent="0.55000000000000004">
      <c r="A2113" s="104">
        <v>0.97687319821123653</v>
      </c>
      <c r="B2113" s="118">
        <v>0.39930716342318395</v>
      </c>
      <c r="C2113" s="119">
        <v>100.07915368409158</v>
      </c>
      <c r="D2113" s="106">
        <f t="shared" si="131"/>
        <v>100.07915368409158</v>
      </c>
      <c r="E2113" s="108">
        <f>_xlfn.NORM.INV(A2113,$B$104,$B$106)</f>
        <v>0.39930716342318395</v>
      </c>
      <c r="F2113" s="122" t="b">
        <f t="shared" si="132"/>
        <v>1</v>
      </c>
      <c r="G2113" s="101"/>
      <c r="I2113" s="101"/>
    </row>
    <row r="2114" spans="1:9" x14ac:dyDescent="0.55000000000000004">
      <c r="A2114" s="104">
        <v>0.25179394662901478</v>
      </c>
      <c r="B2114" s="118">
        <v>0.13311448669731646</v>
      </c>
      <c r="C2114" s="119">
        <v>14.024325216461214</v>
      </c>
      <c r="D2114" s="106">
        <f t="shared" si="131"/>
        <v>14.024325216461214</v>
      </c>
      <c r="E2114" s="108">
        <f>_xlfn.NORM.INV(A2114,$B$104,$B$106)</f>
        <v>0.13311448669731646</v>
      </c>
      <c r="F2114" s="122" t="b">
        <f t="shared" si="132"/>
        <v>1</v>
      </c>
      <c r="G2114" s="101"/>
      <c r="I2114" s="101"/>
    </row>
    <row r="2115" spans="1:9" x14ac:dyDescent="0.55000000000000004">
      <c r="A2115" s="104">
        <v>0.85927637366431009</v>
      </c>
      <c r="B2115" s="118">
        <v>0.30770738988829105</v>
      </c>
      <c r="C2115" s="119">
        <v>70.466758271212854</v>
      </c>
      <c r="D2115" s="106">
        <f t="shared" si="131"/>
        <v>70.466758271212854</v>
      </c>
      <c r="E2115" s="108">
        <f>_xlfn.NORM.INV(A2115,$B$104,$B$106)</f>
        <v>0.30770738988829105</v>
      </c>
      <c r="F2115" s="122" t="b">
        <f t="shared" si="132"/>
        <v>1</v>
      </c>
      <c r="G2115" s="101"/>
      <c r="I2115" s="101"/>
    </row>
    <row r="2116" spans="1:9" x14ac:dyDescent="0.55000000000000004">
      <c r="A2116" s="104">
        <v>0.3870532008782922</v>
      </c>
      <c r="B2116" s="118">
        <v>0.17129922704072353</v>
      </c>
      <c r="C2116" s="119">
        <v>26.368696672317952</v>
      </c>
      <c r="D2116" s="106">
        <f t="shared" si="131"/>
        <v>26.368696672317952</v>
      </c>
      <c r="E2116" s="108">
        <f>_xlfn.NORM.INV(A2116,$B$104,$B$106)</f>
        <v>0.17129922704072353</v>
      </c>
      <c r="F2116" s="122" t="b">
        <f t="shared" si="132"/>
        <v>1</v>
      </c>
      <c r="G2116" s="101"/>
      <c r="I2116" s="101"/>
    </row>
    <row r="2117" spans="1:9" x14ac:dyDescent="0.55000000000000004">
      <c r="A2117" s="104">
        <v>0.46771248465522464</v>
      </c>
      <c r="B2117" s="118">
        <v>0.19189786447612836</v>
      </c>
      <c r="C2117" s="119">
        <v>33.027828820405411</v>
      </c>
      <c r="D2117" s="106">
        <f t="shared" si="131"/>
        <v>33.027828820405411</v>
      </c>
      <c r="E2117" s="108">
        <f>_xlfn.NORM.INV(A2117,$B$104,$B$106)</f>
        <v>0.19189786447612836</v>
      </c>
      <c r="F2117" s="122" t="b">
        <f t="shared" si="132"/>
        <v>1</v>
      </c>
      <c r="G2117" s="101"/>
      <c r="I2117" s="101"/>
    </row>
    <row r="2118" spans="1:9" x14ac:dyDescent="0.55000000000000004">
      <c r="A2118" s="104">
        <v>0.76754345191476503</v>
      </c>
      <c r="B2118" s="118">
        <v>0.27307807291347208</v>
      </c>
      <c r="C2118" s="119">
        <v>59.271784882489037</v>
      </c>
      <c r="D2118" s="106">
        <f t="shared" si="131"/>
        <v>59.271784882489037</v>
      </c>
      <c r="E2118" s="108">
        <f>_xlfn.NORM.INV(A2118,$B$104,$B$106)</f>
        <v>0.27307807291347208</v>
      </c>
      <c r="F2118" s="122" t="b">
        <f t="shared" si="132"/>
        <v>1</v>
      </c>
      <c r="G2118" s="101"/>
      <c r="I2118" s="101"/>
    </row>
    <row r="2119" spans="1:9" x14ac:dyDescent="0.55000000000000004">
      <c r="A2119" s="104">
        <v>0.63873723883762901</v>
      </c>
      <c r="B2119" s="118">
        <v>0.23550855223909303</v>
      </c>
      <c r="C2119" s="119">
        <v>47.126301779757945</v>
      </c>
      <c r="D2119" s="106">
        <f t="shared" si="131"/>
        <v>47.126301779757945</v>
      </c>
      <c r="E2119" s="108">
        <f>_xlfn.NORM.INV(A2119,$B$104,$B$106)</f>
        <v>0.23550855223909303</v>
      </c>
      <c r="F2119" s="122" t="b">
        <f t="shared" si="132"/>
        <v>1</v>
      </c>
      <c r="G2119" s="101"/>
      <c r="I2119" s="101"/>
    </row>
    <row r="2120" spans="1:9" x14ac:dyDescent="0.55000000000000004">
      <c r="A2120" s="104">
        <v>0.17674296627168096</v>
      </c>
      <c r="B2120" s="118">
        <v>0.10721510580462339</v>
      </c>
      <c r="C2120" s="119">
        <v>5.6515675299912225</v>
      </c>
      <c r="D2120" s="106">
        <f t="shared" si="131"/>
        <v>5.6515675299912225</v>
      </c>
      <c r="E2120" s="108">
        <f>_xlfn.NORM.INV(A2120,$B$104,$B$106)</f>
        <v>0.10721510580462339</v>
      </c>
      <c r="F2120" s="122" t="b">
        <f t="shared" si="132"/>
        <v>1</v>
      </c>
      <c r="G2120" s="101"/>
      <c r="I2120" s="101"/>
    </row>
    <row r="2121" spans="1:9" x14ac:dyDescent="0.55000000000000004">
      <c r="A2121" s="104">
        <v>0.59560248935594362</v>
      </c>
      <c r="B2121" s="118">
        <v>0.22419808248837197</v>
      </c>
      <c r="C2121" s="119">
        <v>43.469850572090131</v>
      </c>
      <c r="D2121" s="106">
        <f t="shared" si="131"/>
        <v>43.469850572090131</v>
      </c>
      <c r="E2121" s="108">
        <f>_xlfn.NORM.INV(A2121,$B$104,$B$106)</f>
        <v>0.22419808248837197</v>
      </c>
      <c r="F2121" s="122" t="b">
        <f t="shared" si="132"/>
        <v>1</v>
      </c>
      <c r="G2121" s="101"/>
      <c r="I2121" s="101"/>
    </row>
    <row r="2122" spans="1:9" x14ac:dyDescent="0.55000000000000004">
      <c r="A2122" s="104">
        <v>0.37206496643290699</v>
      </c>
      <c r="B2122" s="118">
        <v>0.16736108332881694</v>
      </c>
      <c r="C2122" s="119">
        <v>25.095572686424067</v>
      </c>
      <c r="D2122" s="106">
        <f t="shared" si="131"/>
        <v>25.095572686424067</v>
      </c>
      <c r="E2122" s="108">
        <f>_xlfn.NORM.INV(A2122,$B$104,$B$106)</f>
        <v>0.16736108332881694</v>
      </c>
      <c r="F2122" s="122" t="b">
        <f t="shared" si="132"/>
        <v>1</v>
      </c>
      <c r="G2122" s="101"/>
      <c r="I2122" s="101"/>
    </row>
    <row r="2123" spans="1:9" x14ac:dyDescent="0.55000000000000004">
      <c r="A2123" s="104">
        <v>1.7210790200351544E-3</v>
      </c>
      <c r="B2123" s="118">
        <v>0</v>
      </c>
      <c r="C2123" s="119">
        <v>-29.008956014979496</v>
      </c>
      <c r="D2123" s="106">
        <f t="shared" si="131"/>
        <v>0</v>
      </c>
      <c r="E2123" s="108">
        <f>_xlfn.NORM.INV(A2123,$B$104,$B$106)</f>
        <v>-9.2521726880948896E-2</v>
      </c>
      <c r="F2123" s="122" t="b">
        <f t="shared" si="132"/>
        <v>0</v>
      </c>
      <c r="G2123" s="101"/>
      <c r="I2123" s="101"/>
    </row>
    <row r="2124" spans="1:9" x14ac:dyDescent="0.55000000000000004">
      <c r="A2124" s="104">
        <v>0.30989001272816219</v>
      </c>
      <c r="B2124" s="118">
        <v>0.15038378675178235</v>
      </c>
      <c r="C2124" s="119">
        <v>19.607148426408248</v>
      </c>
      <c r="D2124" s="106">
        <f t="shared" si="131"/>
        <v>19.607148426408248</v>
      </c>
      <c r="E2124" s="108">
        <f>_xlfn.NORM.INV(A2124,$B$104,$B$106)</f>
        <v>0.15038378675178235</v>
      </c>
      <c r="F2124" s="122" t="b">
        <f t="shared" si="132"/>
        <v>1</v>
      </c>
      <c r="G2124" s="101"/>
      <c r="I2124" s="101"/>
    </row>
    <row r="2125" spans="1:9" x14ac:dyDescent="0.55000000000000004">
      <c r="A2125" s="104">
        <v>0.28947161965663659</v>
      </c>
      <c r="B2125" s="118">
        <v>0.14450710207989187</v>
      </c>
      <c r="C2125" s="119">
        <v>17.70733248249072</v>
      </c>
      <c r="D2125" s="106">
        <f t="shared" si="131"/>
        <v>17.70733248249072</v>
      </c>
      <c r="E2125" s="108">
        <f>_xlfn.NORM.INV(A2125,$B$104,$B$106)</f>
        <v>0.14450710207989187</v>
      </c>
      <c r="F2125" s="122" t="b">
        <f t="shared" si="132"/>
        <v>1</v>
      </c>
      <c r="G2125" s="101"/>
      <c r="I2125" s="101"/>
    </row>
    <row r="2126" spans="1:9" x14ac:dyDescent="0.55000000000000004">
      <c r="A2126" s="104">
        <v>2.6644544279416871E-2</v>
      </c>
      <c r="B2126" s="118">
        <v>6.7429168524449357E-3</v>
      </c>
      <c r="C2126" s="119">
        <v>-26.8291043366923</v>
      </c>
      <c r="D2126" s="106">
        <f t="shared" si="131"/>
        <v>0</v>
      </c>
      <c r="E2126" s="108">
        <f>_xlfn.NORM.INV(A2126,$B$104,$B$106)</f>
        <v>6.7429168524449357E-3</v>
      </c>
      <c r="F2126" s="122" t="b">
        <f t="shared" si="132"/>
        <v>1</v>
      </c>
      <c r="G2126" s="101"/>
      <c r="I2126" s="101"/>
    </row>
    <row r="2127" spans="1:9" x14ac:dyDescent="0.55000000000000004">
      <c r="A2127" s="104">
        <v>0.16162105984170527</v>
      </c>
      <c r="B2127" s="118">
        <v>0.10121826721650745</v>
      </c>
      <c r="C2127" s="119">
        <v>3.7129082009825893</v>
      </c>
      <c r="D2127" s="106">
        <f t="shared" si="131"/>
        <v>3.7129082009825893</v>
      </c>
      <c r="E2127" s="108">
        <f>_xlfn.NORM.INV(A2127,$B$104,$B$106)</f>
        <v>0.10121826721650745</v>
      </c>
      <c r="F2127" s="122" t="b">
        <f t="shared" si="132"/>
        <v>1</v>
      </c>
      <c r="G2127" s="101"/>
      <c r="I2127" s="101"/>
    </row>
    <row r="2128" spans="1:9" x14ac:dyDescent="0.55000000000000004">
      <c r="A2128" s="104">
        <v>0.19367438440565321</v>
      </c>
      <c r="B2128" s="118">
        <v>0.11355646282510978</v>
      </c>
      <c r="C2128" s="119">
        <v>7.7016028553880354</v>
      </c>
      <c r="D2128" s="106">
        <f t="shared" si="131"/>
        <v>7.7016028553880354</v>
      </c>
      <c r="E2128" s="108">
        <f>_xlfn.NORM.INV(A2128,$B$104,$B$106)</f>
        <v>0.11355646282510978</v>
      </c>
      <c r="F2128" s="122" t="b">
        <f t="shared" si="132"/>
        <v>1</v>
      </c>
      <c r="G2128" s="101"/>
      <c r="I2128" s="101"/>
    </row>
    <row r="2129" spans="1:9" x14ac:dyDescent="0.55000000000000004">
      <c r="A2129" s="104">
        <v>0.94061032931542776</v>
      </c>
      <c r="B2129" s="118">
        <v>0.35599176566723501</v>
      </c>
      <c r="C2129" s="119">
        <v>86.07614214469433</v>
      </c>
      <c r="D2129" s="106">
        <f t="shared" si="131"/>
        <v>86.07614214469433</v>
      </c>
      <c r="E2129" s="108">
        <f>_xlfn.NORM.INV(A2129,$B$104,$B$106)</f>
        <v>0.35599176566723501</v>
      </c>
      <c r="F2129" s="122" t="b">
        <f t="shared" si="132"/>
        <v>1</v>
      </c>
      <c r="G2129" s="101"/>
      <c r="I2129" s="101"/>
    </row>
    <row r="2130" spans="1:9" x14ac:dyDescent="0.55000000000000004">
      <c r="A2130" s="104">
        <v>0.95601193257015171</v>
      </c>
      <c r="B2130" s="118">
        <v>0.37061715994573463</v>
      </c>
      <c r="C2130" s="119">
        <v>90.804242900087687</v>
      </c>
      <c r="D2130" s="106">
        <f t="shared" si="131"/>
        <v>90.804242900087687</v>
      </c>
      <c r="E2130" s="108">
        <f>_xlfn.NORM.INV(A2130,$B$104,$B$106)</f>
        <v>0.37061715994573463</v>
      </c>
      <c r="F2130" s="122" t="b">
        <f t="shared" si="132"/>
        <v>1</v>
      </c>
      <c r="G2130" s="101"/>
      <c r="I2130" s="101"/>
    </row>
    <row r="2131" spans="1:9" x14ac:dyDescent="0.55000000000000004">
      <c r="A2131" s="104">
        <v>0.90830911592252228</v>
      </c>
      <c r="B2131" s="118">
        <v>0.33304144136430297</v>
      </c>
      <c r="C2131" s="119">
        <v>78.656756136569129</v>
      </c>
      <c r="D2131" s="106">
        <f t="shared" si="131"/>
        <v>78.656756136569129</v>
      </c>
      <c r="E2131" s="108">
        <f>_xlfn.NORM.INV(A2131,$B$104,$B$106)</f>
        <v>0.33304144136430297</v>
      </c>
      <c r="F2131" s="122" t="b">
        <f t="shared" si="132"/>
        <v>1</v>
      </c>
      <c r="G2131" s="101"/>
      <c r="I2131" s="101"/>
    </row>
    <row r="2132" spans="1:9" x14ac:dyDescent="0.55000000000000004">
      <c r="A2132" s="104">
        <v>0.50180892554003909</v>
      </c>
      <c r="B2132" s="118">
        <v>0.20045343194429574</v>
      </c>
      <c r="C2132" s="119">
        <v>35.793674597878052</v>
      </c>
      <c r="D2132" s="106">
        <f t="shared" si="131"/>
        <v>35.793674597878052</v>
      </c>
      <c r="E2132" s="108">
        <f>_xlfn.NORM.INV(A2132,$B$104,$B$106)</f>
        <v>0.20045343194429574</v>
      </c>
      <c r="F2132" s="122" t="b">
        <f t="shared" si="132"/>
        <v>1</v>
      </c>
      <c r="G2132" s="101"/>
      <c r="I2132" s="101"/>
    </row>
    <row r="2133" spans="1:9" x14ac:dyDescent="0.55000000000000004">
      <c r="A2133" s="104">
        <v>0.41409539119577854</v>
      </c>
      <c r="B2133" s="118">
        <v>0.178297746415926</v>
      </c>
      <c r="C2133" s="119">
        <v>28.631179591713437</v>
      </c>
      <c r="D2133" s="106">
        <f t="shared" si="131"/>
        <v>28.631179591713437</v>
      </c>
      <c r="E2133" s="108">
        <f>_xlfn.NORM.INV(A2133,$B$104,$B$106)</f>
        <v>0.178297746415926</v>
      </c>
      <c r="F2133" s="122" t="b">
        <f t="shared" si="132"/>
        <v>1</v>
      </c>
      <c r="G2133" s="101"/>
      <c r="I2133" s="101"/>
    </row>
    <row r="2134" spans="1:9" x14ac:dyDescent="0.55000000000000004">
      <c r="A2134" s="104">
        <v>4.0734237327711531E-2</v>
      </c>
      <c r="B2134" s="118">
        <v>2.5777153302800448E-2</v>
      </c>
      <c r="C2134" s="119">
        <v>-20.675712091290649</v>
      </c>
      <c r="D2134" s="106">
        <f t="shared" si="131"/>
        <v>0</v>
      </c>
      <c r="E2134" s="108">
        <f>_xlfn.NORM.INV(A2134,$B$104,$B$106)</f>
        <v>2.5777153302800448E-2</v>
      </c>
      <c r="F2134" s="122" t="b">
        <f t="shared" si="132"/>
        <v>1</v>
      </c>
      <c r="G2134" s="101"/>
      <c r="I2134" s="101"/>
    </row>
    <row r="2135" spans="1:9" x14ac:dyDescent="0.55000000000000004">
      <c r="A2135" s="104">
        <v>0.5902052983371463</v>
      </c>
      <c r="B2135" s="118">
        <v>0.22280731112799046</v>
      </c>
      <c r="C2135" s="119">
        <v>43.020241693561232</v>
      </c>
      <c r="D2135" s="106">
        <f t="shared" si="131"/>
        <v>43.020241693561232</v>
      </c>
      <c r="E2135" s="108">
        <f>_xlfn.NORM.INV(A2135,$B$104,$B$106)</f>
        <v>0.22280731112799046</v>
      </c>
      <c r="F2135" s="122" t="b">
        <f t="shared" si="132"/>
        <v>1</v>
      </c>
      <c r="G2135" s="101"/>
      <c r="I2135" s="101"/>
    </row>
    <row r="2136" spans="1:9" x14ac:dyDescent="0.55000000000000004">
      <c r="A2136" s="104">
        <v>0.64607082277371408</v>
      </c>
      <c r="B2136" s="118">
        <v>0.23747339314001864</v>
      </c>
      <c r="C2136" s="119">
        <v>47.761495988610889</v>
      </c>
      <c r="D2136" s="106">
        <f t="shared" si="131"/>
        <v>47.761495988610889</v>
      </c>
      <c r="E2136" s="108">
        <f>_xlfn.NORM.INV(A2136,$B$104,$B$106)</f>
        <v>0.23747339314001864</v>
      </c>
      <c r="F2136" s="122" t="b">
        <f t="shared" si="132"/>
        <v>1</v>
      </c>
      <c r="G2136" s="101"/>
      <c r="I2136" s="101"/>
    </row>
    <row r="2137" spans="1:9" x14ac:dyDescent="0.55000000000000004">
      <c r="A2137" s="104">
        <v>0.24877086513411417</v>
      </c>
      <c r="B2137" s="118">
        <v>0.13216372642748656</v>
      </c>
      <c r="C2137" s="119">
        <v>13.716963222358304</v>
      </c>
      <c r="D2137" s="106">
        <f t="shared" si="131"/>
        <v>13.716963222358304</v>
      </c>
      <c r="E2137" s="108">
        <f>_xlfn.NORM.INV(A2137,$B$104,$B$106)</f>
        <v>0.13216372642748656</v>
      </c>
      <c r="F2137" s="122" t="b">
        <f t="shared" si="132"/>
        <v>1</v>
      </c>
      <c r="G2137" s="101"/>
      <c r="I2137" s="101"/>
    </row>
    <row r="2138" spans="1:9" x14ac:dyDescent="0.55000000000000004">
      <c r="A2138" s="104">
        <v>0.43496371189979099</v>
      </c>
      <c r="B2138" s="118">
        <v>0.18362493259486834</v>
      </c>
      <c r="C2138" s="119">
        <v>30.353353539106124</v>
      </c>
      <c r="D2138" s="106">
        <f t="shared" si="131"/>
        <v>30.353353539106124</v>
      </c>
      <c r="E2138" s="108">
        <f>_xlfn.NORM.INV(A2138,$B$104,$B$106)</f>
        <v>0.18362493259486834</v>
      </c>
      <c r="F2138" s="122" t="b">
        <f t="shared" si="132"/>
        <v>1</v>
      </c>
      <c r="G2138" s="101"/>
      <c r="I2138" s="101"/>
    </row>
    <row r="2139" spans="1:9" x14ac:dyDescent="0.55000000000000004">
      <c r="A2139" s="104">
        <v>0.50732235227110689</v>
      </c>
      <c r="B2139" s="118">
        <v>0.2018355445914275</v>
      </c>
      <c r="C2139" s="119">
        <v>36.240484285637983</v>
      </c>
      <c r="D2139" s="106">
        <f t="shared" si="131"/>
        <v>36.240484285637983</v>
      </c>
      <c r="E2139" s="108">
        <f>_xlfn.NORM.INV(A2139,$B$104,$B$106)</f>
        <v>0.2018355445914275</v>
      </c>
      <c r="F2139" s="122" t="b">
        <f t="shared" si="132"/>
        <v>1</v>
      </c>
      <c r="G2139" s="101"/>
      <c r="I2139" s="101"/>
    </row>
    <row r="2140" spans="1:9" x14ac:dyDescent="0.55000000000000004">
      <c r="A2140" s="104">
        <v>0.41156561688957882</v>
      </c>
      <c r="B2140" s="118">
        <v>0.17764805328744288</v>
      </c>
      <c r="C2140" s="119">
        <v>28.421146650853121</v>
      </c>
      <c r="D2140" s="106">
        <f t="shared" si="131"/>
        <v>28.421146650853121</v>
      </c>
      <c r="E2140" s="108">
        <f>_xlfn.NORM.INV(A2140,$B$104,$B$106)</f>
        <v>0.17764805328744288</v>
      </c>
      <c r="F2140" s="122" t="b">
        <f t="shared" si="132"/>
        <v>1</v>
      </c>
      <c r="G2140" s="101"/>
      <c r="I2140" s="101"/>
    </row>
    <row r="2141" spans="1:9" x14ac:dyDescent="0.55000000000000004">
      <c r="A2141" s="104">
        <v>0.71830562403113418</v>
      </c>
      <c r="B2141" s="118">
        <v>0.25778154074314635</v>
      </c>
      <c r="C2141" s="119">
        <v>54.326718518313378</v>
      </c>
      <c r="D2141" s="106">
        <f t="shared" si="131"/>
        <v>54.326718518313378</v>
      </c>
      <c r="E2141" s="108">
        <f>_xlfn.NORM.INV(A2141,$B$104,$B$106)</f>
        <v>0.25778154074314635</v>
      </c>
      <c r="F2141" s="122" t="b">
        <f t="shared" si="132"/>
        <v>1</v>
      </c>
      <c r="G2141" s="101"/>
      <c r="I2141" s="101"/>
    </row>
    <row r="2142" spans="1:9" x14ac:dyDescent="0.55000000000000004">
      <c r="A2142" s="104">
        <v>0.17248520757333674</v>
      </c>
      <c r="B2142" s="118">
        <v>0.10556100497867812</v>
      </c>
      <c r="C2142" s="119">
        <v>5.1168294425438647</v>
      </c>
      <c r="D2142" s="106">
        <f t="shared" si="131"/>
        <v>5.1168294425438647</v>
      </c>
      <c r="E2142" s="108">
        <f>_xlfn.NORM.INV(A2142,$B$104,$B$106)</f>
        <v>0.10556100497867812</v>
      </c>
      <c r="F2142" s="122" t="b">
        <f t="shared" si="132"/>
        <v>1</v>
      </c>
      <c r="G2142" s="101"/>
      <c r="I2142" s="101"/>
    </row>
    <row r="2143" spans="1:9" x14ac:dyDescent="0.55000000000000004">
      <c r="A2143" s="104">
        <v>0.85980154261381858</v>
      </c>
      <c r="B2143" s="118">
        <v>0.30794281339520013</v>
      </c>
      <c r="C2143" s="119">
        <v>70.542866035534132</v>
      </c>
      <c r="D2143" s="106">
        <f t="shared" si="131"/>
        <v>70.542866035534132</v>
      </c>
      <c r="E2143" s="108">
        <f>_xlfn.NORM.INV(A2143,$B$104,$B$106)</f>
        <v>0.30794281339520013</v>
      </c>
      <c r="F2143" s="122" t="b">
        <f t="shared" si="132"/>
        <v>1</v>
      </c>
      <c r="G2143" s="101"/>
      <c r="I2143" s="101"/>
    </row>
    <row r="2144" spans="1:9" x14ac:dyDescent="0.55000000000000004">
      <c r="A2144" s="104">
        <v>2.5929544924779724E-2</v>
      </c>
      <c r="B2144" s="118">
        <v>5.5698383551921193E-3</v>
      </c>
      <c r="C2144" s="119">
        <v>-27.208337417413439</v>
      </c>
      <c r="D2144" s="106">
        <f t="shared" si="131"/>
        <v>0</v>
      </c>
      <c r="E2144" s="108">
        <f>_xlfn.NORM.INV(A2144,$B$104,$B$106)</f>
        <v>5.5698383551921193E-3</v>
      </c>
      <c r="F2144" s="122" t="b">
        <f t="shared" si="132"/>
        <v>1</v>
      </c>
      <c r="G2144" s="101"/>
      <c r="I2144" s="101"/>
    </row>
    <row r="2145" spans="1:9" x14ac:dyDescent="0.55000000000000004">
      <c r="A2145" s="104">
        <v>0.88735296201078384</v>
      </c>
      <c r="B2145" s="118">
        <v>0.32125704928845644</v>
      </c>
      <c r="C2145" s="119">
        <v>74.84709521292686</v>
      </c>
      <c r="D2145" s="106">
        <f t="shared" si="131"/>
        <v>74.84709521292686</v>
      </c>
      <c r="E2145" s="108">
        <f>_xlfn.NORM.INV(A2145,$B$104,$B$106)</f>
        <v>0.32125704928845644</v>
      </c>
      <c r="F2145" s="122" t="b">
        <f t="shared" si="132"/>
        <v>1</v>
      </c>
      <c r="G2145" s="101"/>
      <c r="I2145" s="101"/>
    </row>
    <row r="2146" spans="1:9" x14ac:dyDescent="0.55000000000000004">
      <c r="A2146" s="104">
        <v>0.6699082880042988</v>
      </c>
      <c r="B2146" s="118">
        <v>0.24396599357595539</v>
      </c>
      <c r="C2146" s="119">
        <v>49.860425319408307</v>
      </c>
      <c r="D2146" s="106">
        <f t="shared" si="131"/>
        <v>49.860425319408307</v>
      </c>
      <c r="E2146" s="108">
        <f>_xlfn.NORM.INV(A2146,$B$104,$B$106)</f>
        <v>0.24396599357595539</v>
      </c>
      <c r="F2146" s="122" t="b">
        <f t="shared" si="132"/>
        <v>1</v>
      </c>
      <c r="G2146" s="101"/>
      <c r="I2146" s="101"/>
    </row>
    <row r="2147" spans="1:9" x14ac:dyDescent="0.55000000000000004">
      <c r="A2147" s="104">
        <v>0.59030809969827613</v>
      </c>
      <c r="B2147" s="118">
        <v>0.22283375940138167</v>
      </c>
      <c r="C2147" s="119">
        <v>43.028791897338202</v>
      </c>
      <c r="D2147" s="106">
        <f t="shared" si="131"/>
        <v>43.028791897338202</v>
      </c>
      <c r="E2147" s="108">
        <f>_xlfn.NORM.INV(A2147,$B$104,$B$106)</f>
        <v>0.22283375940138167</v>
      </c>
      <c r="F2147" s="122" t="b">
        <f t="shared" si="132"/>
        <v>1</v>
      </c>
      <c r="G2147" s="101"/>
      <c r="I2147" s="101"/>
    </row>
    <row r="2148" spans="1:9" x14ac:dyDescent="0.55000000000000004">
      <c r="A2148" s="104">
        <v>0.34933521448035321</v>
      </c>
      <c r="B2148" s="118">
        <v>0.16128841295909313</v>
      </c>
      <c r="C2148" s="119">
        <v>23.132398441983025</v>
      </c>
      <c r="D2148" s="106">
        <f t="shared" si="131"/>
        <v>23.132398441983025</v>
      </c>
      <c r="E2148" s="108">
        <f>_xlfn.NORM.INV(A2148,$B$104,$B$106)</f>
        <v>0.16128841295909313</v>
      </c>
      <c r="F2148" s="122" t="b">
        <f t="shared" si="132"/>
        <v>1</v>
      </c>
      <c r="G2148" s="101"/>
      <c r="I2148" s="101"/>
    </row>
    <row r="2149" spans="1:9" x14ac:dyDescent="0.55000000000000004">
      <c r="A2149" s="104">
        <v>0.13288954358639182</v>
      </c>
      <c r="B2149" s="118">
        <v>8.8716450338894082E-2</v>
      </c>
      <c r="C2149" s="119">
        <v>-0.32868197410955885</v>
      </c>
      <c r="D2149" s="106">
        <f t="shared" si="131"/>
        <v>0</v>
      </c>
      <c r="E2149" s="108">
        <f>_xlfn.NORM.INV(A2149,$B$104,$B$106)</f>
        <v>8.8716450338894082E-2</v>
      </c>
      <c r="F2149" s="122" t="b">
        <f t="shared" si="132"/>
        <v>1</v>
      </c>
      <c r="G2149" s="101"/>
      <c r="I2149" s="101"/>
    </row>
    <row r="2150" spans="1:9" x14ac:dyDescent="0.55000000000000004">
      <c r="A2150" s="104">
        <v>0.50937769544883205</v>
      </c>
      <c r="B2150" s="118">
        <v>0.20235085617275655</v>
      </c>
      <c r="C2150" s="119">
        <v>36.407074329677116</v>
      </c>
      <c r="D2150" s="106">
        <f t="shared" si="131"/>
        <v>36.407074329677116</v>
      </c>
      <c r="E2150" s="108">
        <f>_xlfn.NORM.INV(A2150,$B$104,$B$106)</f>
        <v>0.20235085617275655</v>
      </c>
      <c r="F2150" s="122" t="b">
        <f t="shared" si="132"/>
        <v>1</v>
      </c>
      <c r="G2150" s="101"/>
      <c r="I2150" s="101"/>
    </row>
    <row r="2151" spans="1:9" x14ac:dyDescent="0.55000000000000004">
      <c r="A2151" s="104">
        <v>9.7420085770587361E-2</v>
      </c>
      <c r="B2151" s="118">
        <v>7.0360714242754002E-2</v>
      </c>
      <c r="C2151" s="119">
        <v>-6.2627284722299468</v>
      </c>
      <c r="D2151" s="106">
        <f t="shared" si="131"/>
        <v>0</v>
      </c>
      <c r="E2151" s="108">
        <f>_xlfn.NORM.INV(A2151,$B$104,$B$106)</f>
        <v>7.0360714242754002E-2</v>
      </c>
      <c r="F2151" s="122" t="b">
        <f t="shared" si="132"/>
        <v>1</v>
      </c>
      <c r="G2151" s="101"/>
      <c r="I2151" s="101"/>
    </row>
    <row r="2152" spans="1:9" x14ac:dyDescent="0.55000000000000004">
      <c r="A2152" s="104">
        <v>0.98782807283509544</v>
      </c>
      <c r="B2152" s="118">
        <v>0.42516586074066365</v>
      </c>
      <c r="C2152" s="119">
        <v>108.43875917520634</v>
      </c>
      <c r="D2152" s="106">
        <f t="shared" si="131"/>
        <v>108.43875917520634</v>
      </c>
      <c r="E2152" s="108">
        <f>_xlfn.NORM.INV(A2152,$B$104,$B$106)</f>
        <v>0.42516586074066365</v>
      </c>
      <c r="F2152" s="122" t="b">
        <f t="shared" si="132"/>
        <v>1</v>
      </c>
      <c r="G2152" s="101"/>
      <c r="I2152" s="101"/>
    </row>
    <row r="2153" spans="1:9" x14ac:dyDescent="0.55000000000000004">
      <c r="A2153" s="104">
        <v>0.32996552554201253</v>
      </c>
      <c r="B2153" s="118">
        <v>0.15599916381318157</v>
      </c>
      <c r="C2153" s="119">
        <v>21.422488787170405</v>
      </c>
      <c r="D2153" s="106">
        <f t="shared" si="131"/>
        <v>21.422488787170405</v>
      </c>
      <c r="E2153" s="108">
        <f>_xlfn.NORM.INV(A2153,$B$104,$B$106)</f>
        <v>0.15599916381318157</v>
      </c>
      <c r="F2153" s="122" t="b">
        <f t="shared" si="132"/>
        <v>1</v>
      </c>
      <c r="G2153" s="101"/>
      <c r="I2153" s="101"/>
    </row>
    <row r="2154" spans="1:9" x14ac:dyDescent="0.55000000000000004">
      <c r="A2154" s="104">
        <v>0.53757836076820131</v>
      </c>
      <c r="B2154" s="118">
        <v>0.20943347097336013</v>
      </c>
      <c r="C2154" s="119">
        <v>38.696743637131107</v>
      </c>
      <c r="D2154" s="106">
        <f t="shared" si="131"/>
        <v>38.696743637131107</v>
      </c>
      <c r="E2154" s="108">
        <f>_xlfn.NORM.INV(A2154,$B$104,$B$106)</f>
        <v>0.20943347097336013</v>
      </c>
      <c r="F2154" s="122" t="b">
        <f t="shared" si="132"/>
        <v>1</v>
      </c>
      <c r="G2154" s="101"/>
      <c r="I2154" s="101"/>
    </row>
    <row r="2155" spans="1:9" x14ac:dyDescent="0.55000000000000004">
      <c r="A2155" s="104">
        <v>0.33625866899307733</v>
      </c>
      <c r="B2155" s="118">
        <v>0.15773043612563334</v>
      </c>
      <c r="C2155" s="119">
        <v>21.982174890151438</v>
      </c>
      <c r="D2155" s="106">
        <f t="shared" si="131"/>
        <v>21.982174890151438</v>
      </c>
      <c r="E2155" s="108">
        <f>_xlfn.NORM.INV(A2155,$B$104,$B$106)</f>
        <v>0.15773043612563334</v>
      </c>
      <c r="F2155" s="122" t="b">
        <f t="shared" si="132"/>
        <v>1</v>
      </c>
      <c r="G2155" s="101"/>
      <c r="I2155" s="101"/>
    </row>
    <row r="2156" spans="1:9" x14ac:dyDescent="0.55000000000000004">
      <c r="A2156" s="104">
        <v>0.67837408227764429</v>
      </c>
      <c r="B2156" s="118">
        <v>0.2463157000155789</v>
      </c>
      <c r="C2156" s="119">
        <v>50.620038946267478</v>
      </c>
      <c r="D2156" s="106">
        <f t="shared" si="131"/>
        <v>50.620038946267478</v>
      </c>
      <c r="E2156" s="108">
        <f>_xlfn.NORM.INV(A2156,$B$104,$B$106)</f>
        <v>0.2463157000155789</v>
      </c>
      <c r="F2156" s="122" t="b">
        <f t="shared" si="132"/>
        <v>1</v>
      </c>
      <c r="G2156" s="101"/>
      <c r="I2156" s="101"/>
    </row>
    <row r="2157" spans="1:9" x14ac:dyDescent="0.55000000000000004">
      <c r="A2157" s="104">
        <v>0.32671024604992882</v>
      </c>
      <c r="B2157" s="118">
        <v>0.15509845232607219</v>
      </c>
      <c r="C2157" s="119">
        <v>21.131306574814325</v>
      </c>
      <c r="D2157" s="106">
        <f t="shared" si="131"/>
        <v>21.131306574814325</v>
      </c>
      <c r="E2157" s="108">
        <f>_xlfn.NORM.INV(A2157,$B$104,$B$106)</f>
        <v>0.15509845232607219</v>
      </c>
      <c r="F2157" s="122" t="b">
        <f t="shared" si="132"/>
        <v>1</v>
      </c>
      <c r="G2157" s="101"/>
      <c r="I2157" s="101"/>
    </row>
    <row r="2158" spans="1:9" x14ac:dyDescent="0.55000000000000004">
      <c r="A2158" s="104">
        <v>0.18804198909651049</v>
      </c>
      <c r="B2158" s="118">
        <v>0.11148652851306444</v>
      </c>
      <c r="C2158" s="119">
        <v>7.0324340249255535</v>
      </c>
      <c r="D2158" s="106">
        <f t="shared" si="131"/>
        <v>7.0324340249255535</v>
      </c>
      <c r="E2158" s="108">
        <f>_xlfn.NORM.INV(A2158,$B$104,$B$106)</f>
        <v>0.11148652851306444</v>
      </c>
      <c r="F2158" s="122" t="b">
        <f t="shared" si="132"/>
        <v>1</v>
      </c>
      <c r="G2158" s="101"/>
      <c r="I2158" s="101"/>
    </row>
    <row r="2159" spans="1:9" x14ac:dyDescent="0.55000000000000004">
      <c r="A2159" s="104">
        <v>0.64185397644755626</v>
      </c>
      <c r="B2159" s="118">
        <v>0.23634188173472567</v>
      </c>
      <c r="C2159" s="119">
        <v>47.395700726737743</v>
      </c>
      <c r="D2159" s="106">
        <f t="shared" si="131"/>
        <v>47.395700726737743</v>
      </c>
      <c r="E2159" s="108">
        <f>_xlfn.NORM.INV(A2159,$B$104,$B$106)</f>
        <v>0.23634188173472567</v>
      </c>
      <c r="F2159" s="122" t="b">
        <f t="shared" si="132"/>
        <v>1</v>
      </c>
      <c r="G2159" s="101"/>
      <c r="I2159" s="101"/>
    </row>
    <row r="2160" spans="1:9" x14ac:dyDescent="0.55000000000000004">
      <c r="A2160" s="104">
        <v>0.67912213214898431</v>
      </c>
      <c r="B2160" s="118">
        <v>0.24652453922160639</v>
      </c>
      <c r="C2160" s="119">
        <v>50.687552531814106</v>
      </c>
      <c r="D2160" s="106">
        <f t="shared" si="131"/>
        <v>50.687552531814106</v>
      </c>
      <c r="E2160" s="108">
        <f>_xlfn.NORM.INV(A2160,$B$104,$B$106)</f>
        <v>0.24652453922160639</v>
      </c>
      <c r="F2160" s="122" t="b">
        <f t="shared" si="132"/>
        <v>1</v>
      </c>
      <c r="G2160" s="101"/>
      <c r="I2160" s="101"/>
    </row>
    <row r="2161" spans="1:9" x14ac:dyDescent="0.55000000000000004">
      <c r="A2161" s="104">
        <v>0.54926444781501971</v>
      </c>
      <c r="B2161" s="118">
        <v>0.21238031920508244</v>
      </c>
      <c r="C2161" s="119">
        <v>39.649401396991856</v>
      </c>
      <c r="D2161" s="106">
        <f t="shared" si="131"/>
        <v>39.649401396991856</v>
      </c>
      <c r="E2161" s="108">
        <f>_xlfn.NORM.INV(A2161,$B$104,$B$106)</f>
        <v>0.21238031920508244</v>
      </c>
      <c r="F2161" s="122" t="b">
        <f t="shared" si="132"/>
        <v>1</v>
      </c>
      <c r="G2161" s="101"/>
      <c r="I2161" s="101"/>
    </row>
    <row r="2162" spans="1:9" x14ac:dyDescent="0.55000000000000004">
      <c r="A2162" s="104">
        <v>0.68507839430380768</v>
      </c>
      <c r="B2162" s="118">
        <v>0.24819475427503107</v>
      </c>
      <c r="C2162" s="119">
        <v>51.227500030349255</v>
      </c>
      <c r="D2162" s="106">
        <f t="shared" ref="D2162:D2225" si="133">IF(C2162&lt;=0,0,C2162)</f>
        <v>51.227500030349255</v>
      </c>
      <c r="E2162" s="108">
        <f>_xlfn.NORM.INV(A2162,$B$104,$B$106)</f>
        <v>0.24819475427503107</v>
      </c>
      <c r="F2162" s="122" t="b">
        <f t="shared" si="132"/>
        <v>1</v>
      </c>
      <c r="G2162" s="101"/>
      <c r="I2162" s="101"/>
    </row>
    <row r="2163" spans="1:9" x14ac:dyDescent="0.55000000000000004">
      <c r="A2163" s="104">
        <v>0.49504371625220589</v>
      </c>
      <c r="B2163" s="118">
        <v>0.19875761194179412</v>
      </c>
      <c r="C2163" s="119">
        <v>35.24544952564009</v>
      </c>
      <c r="D2163" s="106">
        <f t="shared" si="133"/>
        <v>35.24544952564009</v>
      </c>
      <c r="E2163" s="108">
        <f>_xlfn.NORM.INV(A2163,$B$104,$B$106)</f>
        <v>0.19875761194179412</v>
      </c>
      <c r="F2163" s="122" t="b">
        <f t="shared" ref="F2163:F2226" si="134">E2163=B2163</f>
        <v>1</v>
      </c>
      <c r="G2163" s="101"/>
      <c r="I2163" s="101"/>
    </row>
    <row r="2164" spans="1:9" x14ac:dyDescent="0.55000000000000004">
      <c r="A2164" s="104">
        <v>0.74294359021793721</v>
      </c>
      <c r="B2164" s="118">
        <v>0.26524470515751525</v>
      </c>
      <c r="C2164" s="119">
        <v>56.739411990589609</v>
      </c>
      <c r="D2164" s="106">
        <f t="shared" si="133"/>
        <v>56.739411990589609</v>
      </c>
      <c r="E2164" s="108">
        <f>_xlfn.NORM.INV(A2164,$B$104,$B$106)</f>
        <v>0.26524470515751525</v>
      </c>
      <c r="F2164" s="122" t="b">
        <f t="shared" si="134"/>
        <v>1</v>
      </c>
      <c r="G2164" s="101"/>
      <c r="I2164" s="101"/>
    </row>
    <row r="2165" spans="1:9" x14ac:dyDescent="0.55000000000000004">
      <c r="A2165" s="104">
        <v>0.9317489502088776</v>
      </c>
      <c r="B2165" s="118">
        <v>0.34889440614380673</v>
      </c>
      <c r="C2165" s="119">
        <v>83.781706159925662</v>
      </c>
      <c r="D2165" s="106">
        <f t="shared" si="133"/>
        <v>83.781706159925662</v>
      </c>
      <c r="E2165" s="108">
        <f>_xlfn.NORM.INV(A2165,$B$104,$B$106)</f>
        <v>0.34889440614380673</v>
      </c>
      <c r="F2165" s="122" t="b">
        <f t="shared" si="134"/>
        <v>1</v>
      </c>
      <c r="G2165" s="101"/>
      <c r="I2165" s="101"/>
    </row>
    <row r="2166" spans="1:9" x14ac:dyDescent="0.55000000000000004">
      <c r="A2166" s="104">
        <v>1.8207376217937998E-2</v>
      </c>
      <c r="B2166" s="118">
        <v>0</v>
      </c>
      <c r="C2166" s="119">
        <v>-29.008956014979496</v>
      </c>
      <c r="D2166" s="106">
        <f t="shared" si="133"/>
        <v>0</v>
      </c>
      <c r="E2166" s="108">
        <f>_xlfn.NORM.INV(A2166,$B$104,$B$106)</f>
        <v>-9.2265719724238804E-3</v>
      </c>
      <c r="F2166" s="122" t="b">
        <f t="shared" si="134"/>
        <v>0</v>
      </c>
      <c r="G2166" s="101"/>
      <c r="I2166" s="101"/>
    </row>
    <row r="2167" spans="1:9" x14ac:dyDescent="0.55000000000000004">
      <c r="A2167" s="104">
        <v>9.6962135107530822E-2</v>
      </c>
      <c r="B2167" s="118">
        <v>7.009427136592386E-2</v>
      </c>
      <c r="C2167" s="119">
        <v>-6.3488641854436176</v>
      </c>
      <c r="D2167" s="106">
        <f t="shared" si="133"/>
        <v>0</v>
      </c>
      <c r="E2167" s="108">
        <f>_xlfn.NORM.INV(A2167,$B$104,$B$106)</f>
        <v>7.009427136592386E-2</v>
      </c>
      <c r="F2167" s="122" t="b">
        <f t="shared" si="134"/>
        <v>1</v>
      </c>
      <c r="G2167" s="101"/>
      <c r="I2167" s="101"/>
    </row>
    <row r="2168" spans="1:9" x14ac:dyDescent="0.55000000000000004">
      <c r="A2168" s="104">
        <v>0.57178588044606482</v>
      </c>
      <c r="B2168" s="118">
        <v>0.21809227149634697</v>
      </c>
      <c r="C2168" s="119">
        <v>41.495962619809639</v>
      </c>
      <c r="D2168" s="106">
        <f t="shared" si="133"/>
        <v>41.495962619809639</v>
      </c>
      <c r="E2168" s="108">
        <f>_xlfn.NORM.INV(A2168,$B$104,$B$106)</f>
        <v>0.21809227149634697</v>
      </c>
      <c r="F2168" s="122" t="b">
        <f t="shared" si="134"/>
        <v>1</v>
      </c>
      <c r="G2168" s="101"/>
      <c r="I2168" s="101"/>
    </row>
    <row r="2169" spans="1:9" x14ac:dyDescent="0.55000000000000004">
      <c r="A2169" s="104">
        <v>0.34738235285866792</v>
      </c>
      <c r="B2169" s="118">
        <v>0.16076027338625895</v>
      </c>
      <c r="C2169" s="119">
        <v>22.961661361961788</v>
      </c>
      <c r="D2169" s="106">
        <f t="shared" si="133"/>
        <v>22.961661361961788</v>
      </c>
      <c r="E2169" s="108">
        <f>_xlfn.NORM.INV(A2169,$B$104,$B$106)</f>
        <v>0.16076027338625895</v>
      </c>
      <c r="F2169" s="122" t="b">
        <f t="shared" si="134"/>
        <v>1</v>
      </c>
      <c r="G2169" s="101"/>
      <c r="I2169" s="101"/>
    </row>
    <row r="2170" spans="1:9" x14ac:dyDescent="0.55000000000000004">
      <c r="A2170" s="104">
        <v>0.44953421529650173</v>
      </c>
      <c r="B2170" s="118">
        <v>0.18731617620059351</v>
      </c>
      <c r="C2170" s="119">
        <v>31.546659603081881</v>
      </c>
      <c r="D2170" s="106">
        <f t="shared" si="133"/>
        <v>31.546659603081881</v>
      </c>
      <c r="E2170" s="108">
        <f>_xlfn.NORM.INV(A2170,$B$104,$B$106)</f>
        <v>0.18731617620059351</v>
      </c>
      <c r="F2170" s="122" t="b">
        <f t="shared" si="134"/>
        <v>1</v>
      </c>
      <c r="G2170" s="101"/>
      <c r="I2170" s="101"/>
    </row>
    <row r="2171" spans="1:9" x14ac:dyDescent="0.55000000000000004">
      <c r="A2171" s="104">
        <v>0.88548841633708175</v>
      </c>
      <c r="B2171" s="118">
        <v>0.32028789498166182</v>
      </c>
      <c r="C2171" s="119">
        <v>74.533786790412393</v>
      </c>
      <c r="D2171" s="106">
        <f t="shared" si="133"/>
        <v>74.533786790412393</v>
      </c>
      <c r="E2171" s="108">
        <f>_xlfn.NORM.INV(A2171,$B$104,$B$106)</f>
        <v>0.32028789498166182</v>
      </c>
      <c r="F2171" s="122" t="b">
        <f t="shared" si="134"/>
        <v>1</v>
      </c>
      <c r="G2171" s="101"/>
      <c r="I2171" s="101"/>
    </row>
    <row r="2172" spans="1:9" x14ac:dyDescent="0.55000000000000004">
      <c r="A2172" s="104">
        <v>0.66077730727702699</v>
      </c>
      <c r="B2172" s="118">
        <v>0.24145854717079684</v>
      </c>
      <c r="C2172" s="119">
        <v>49.049817480974383</v>
      </c>
      <c r="D2172" s="106">
        <f t="shared" si="133"/>
        <v>49.049817480974383</v>
      </c>
      <c r="E2172" s="108">
        <f>_xlfn.NORM.INV(A2172,$B$104,$B$106)</f>
        <v>0.24145854717079684</v>
      </c>
      <c r="F2172" s="122" t="b">
        <f t="shared" si="134"/>
        <v>1</v>
      </c>
      <c r="G2172" s="101"/>
      <c r="I2172" s="101"/>
    </row>
    <row r="2173" spans="1:9" x14ac:dyDescent="0.55000000000000004">
      <c r="A2173" s="104">
        <v>0.51224404071927554</v>
      </c>
      <c r="B2173" s="118">
        <v>0.20306960785408554</v>
      </c>
      <c r="C2173" s="119">
        <v>36.639432535050595</v>
      </c>
      <c r="D2173" s="106">
        <f t="shared" si="133"/>
        <v>36.639432535050595</v>
      </c>
      <c r="E2173" s="108">
        <f>_xlfn.NORM.INV(A2173,$B$104,$B$106)</f>
        <v>0.20306960785408554</v>
      </c>
      <c r="F2173" s="122" t="b">
        <f t="shared" si="134"/>
        <v>1</v>
      </c>
      <c r="G2173" s="101"/>
      <c r="I2173" s="101"/>
    </row>
    <row r="2174" spans="1:9" x14ac:dyDescent="0.55000000000000004">
      <c r="A2174" s="104">
        <v>0.51014324231195096</v>
      </c>
      <c r="B2174" s="118">
        <v>0.20254280779545553</v>
      </c>
      <c r="C2174" s="119">
        <v>36.46912849348287</v>
      </c>
      <c r="D2174" s="106">
        <f t="shared" si="133"/>
        <v>36.46912849348287</v>
      </c>
      <c r="E2174" s="108">
        <f>_xlfn.NORM.INV(A2174,$B$104,$B$106)</f>
        <v>0.20254280779545553</v>
      </c>
      <c r="F2174" s="122" t="b">
        <f t="shared" si="134"/>
        <v>1</v>
      </c>
      <c r="G2174" s="101"/>
      <c r="I2174" s="101"/>
    </row>
    <row r="2175" spans="1:9" x14ac:dyDescent="0.55000000000000004">
      <c r="A2175" s="104">
        <v>0.33511735624412808</v>
      </c>
      <c r="B2175" s="118">
        <v>0.15741740995842671</v>
      </c>
      <c r="C2175" s="119">
        <v>21.8809797203362</v>
      </c>
      <c r="D2175" s="106">
        <f t="shared" si="133"/>
        <v>21.8809797203362</v>
      </c>
      <c r="E2175" s="108">
        <f>_xlfn.NORM.INV(A2175,$B$104,$B$106)</f>
        <v>0.15741740995842671</v>
      </c>
      <c r="F2175" s="122" t="b">
        <f t="shared" si="134"/>
        <v>1</v>
      </c>
      <c r="G2175" s="101"/>
      <c r="I2175" s="101"/>
    </row>
    <row r="2176" spans="1:9" x14ac:dyDescent="0.55000000000000004">
      <c r="A2176" s="104">
        <v>0.86025534769568179</v>
      </c>
      <c r="B2176" s="118">
        <v>0.30814672871519022</v>
      </c>
      <c r="C2176" s="119">
        <v>70.608787826093902</v>
      </c>
      <c r="D2176" s="106">
        <f t="shared" si="133"/>
        <v>70.608787826093902</v>
      </c>
      <c r="E2176" s="108">
        <f>_xlfn.NORM.INV(A2176,$B$104,$B$106)</f>
        <v>0.30814672871519022</v>
      </c>
      <c r="F2176" s="122" t="b">
        <f t="shared" si="134"/>
        <v>1</v>
      </c>
      <c r="G2176" s="101"/>
      <c r="I2176" s="101"/>
    </row>
    <row r="2177" spans="1:9" x14ac:dyDescent="0.55000000000000004">
      <c r="A2177" s="104">
        <v>0.97426995958045925</v>
      </c>
      <c r="B2177" s="118">
        <v>0.39476230733609513</v>
      </c>
      <c r="C2177" s="119">
        <v>98.609891584942019</v>
      </c>
      <c r="D2177" s="106">
        <f t="shared" si="133"/>
        <v>98.609891584942019</v>
      </c>
      <c r="E2177" s="108">
        <f>_xlfn.NORM.INV(A2177,$B$104,$B$106)</f>
        <v>0.39476230733609513</v>
      </c>
      <c r="F2177" s="122" t="b">
        <f t="shared" si="134"/>
        <v>1</v>
      </c>
      <c r="G2177" s="101"/>
      <c r="I2177" s="101"/>
    </row>
    <row r="2178" spans="1:9" x14ac:dyDescent="0.55000000000000004">
      <c r="A2178" s="104">
        <v>0.67897737162109917</v>
      </c>
      <c r="B2178" s="118">
        <v>0.24648410943118443</v>
      </c>
      <c r="C2178" s="119">
        <v>50.674482380063353</v>
      </c>
      <c r="D2178" s="106">
        <f t="shared" si="133"/>
        <v>50.674482380063353</v>
      </c>
      <c r="E2178" s="108">
        <f>_xlfn.NORM.INV(A2178,$B$104,$B$106)</f>
        <v>0.24648410943118443</v>
      </c>
      <c r="F2178" s="122" t="b">
        <f t="shared" si="134"/>
        <v>1</v>
      </c>
      <c r="G2178" s="101"/>
      <c r="I2178" s="101"/>
    </row>
    <row r="2179" spans="1:9" x14ac:dyDescent="0.55000000000000004">
      <c r="A2179" s="104">
        <v>0.7635933225154875</v>
      </c>
      <c r="B2179" s="118">
        <v>0.27179090701181308</v>
      </c>
      <c r="C2179" s="119">
        <v>58.855669599983649</v>
      </c>
      <c r="D2179" s="106">
        <f t="shared" si="133"/>
        <v>58.855669599983649</v>
      </c>
      <c r="E2179" s="108">
        <f>_xlfn.NORM.INV(A2179,$B$104,$B$106)</f>
        <v>0.27179090701181308</v>
      </c>
      <c r="F2179" s="122" t="b">
        <f t="shared" si="134"/>
        <v>1</v>
      </c>
      <c r="G2179" s="101"/>
      <c r="I2179" s="101"/>
    </row>
    <row r="2180" spans="1:9" x14ac:dyDescent="0.55000000000000004">
      <c r="A2180" s="104">
        <v>0.54743284695514061</v>
      </c>
      <c r="B2180" s="118">
        <v>0.21191780375897393</v>
      </c>
      <c r="C2180" s="119">
        <v>39.499879299434355</v>
      </c>
      <c r="D2180" s="106">
        <f t="shared" si="133"/>
        <v>39.499879299434355</v>
      </c>
      <c r="E2180" s="108">
        <f>_xlfn.NORM.INV(A2180,$B$104,$B$106)</f>
        <v>0.21191780375897393</v>
      </c>
      <c r="F2180" s="122" t="b">
        <f t="shared" si="134"/>
        <v>1</v>
      </c>
      <c r="G2180" s="101"/>
      <c r="I2180" s="101"/>
    </row>
    <row r="2181" spans="1:9" x14ac:dyDescent="0.55000000000000004">
      <c r="A2181" s="104">
        <v>0.95600277569359249</v>
      </c>
      <c r="B2181" s="118">
        <v>0.37060732162137155</v>
      </c>
      <c r="C2181" s="119">
        <v>90.801062364372399</v>
      </c>
      <c r="D2181" s="106">
        <f t="shared" si="133"/>
        <v>90.801062364372399</v>
      </c>
      <c r="E2181" s="108">
        <f>_xlfn.NORM.INV(A2181,$B$104,$B$106)</f>
        <v>0.37060732162137155</v>
      </c>
      <c r="F2181" s="122" t="b">
        <f t="shared" si="134"/>
        <v>1</v>
      </c>
      <c r="G2181" s="101"/>
      <c r="I2181" s="101"/>
    </row>
    <row r="2182" spans="1:9" x14ac:dyDescent="0.55000000000000004">
      <c r="A2182" s="104">
        <v>0.97838892567876201</v>
      </c>
      <c r="B2182" s="118">
        <v>0.4021556898348746</v>
      </c>
      <c r="C2182" s="119">
        <v>101.00002594383449</v>
      </c>
      <c r="D2182" s="106">
        <f t="shared" si="133"/>
        <v>101.00002594383449</v>
      </c>
      <c r="E2182" s="108">
        <f>_xlfn.NORM.INV(A2182,$B$104,$B$106)</f>
        <v>0.4021556898348746</v>
      </c>
      <c r="F2182" s="122" t="b">
        <f t="shared" si="134"/>
        <v>1</v>
      </c>
      <c r="G2182" s="101"/>
      <c r="I2182" s="101"/>
    </row>
    <row r="2183" spans="1:9" x14ac:dyDescent="0.55000000000000004">
      <c r="A2183" s="104">
        <v>0.63167384362680667</v>
      </c>
      <c r="B2183" s="118">
        <v>0.23362898373577418</v>
      </c>
      <c r="C2183" s="119">
        <v>46.518674450803154</v>
      </c>
      <c r="D2183" s="106">
        <f t="shared" si="133"/>
        <v>46.518674450803154</v>
      </c>
      <c r="E2183" s="108">
        <f>_xlfn.NORM.INV(A2183,$B$104,$B$106)</f>
        <v>0.23362898373577418</v>
      </c>
      <c r="F2183" s="122" t="b">
        <f t="shared" si="134"/>
        <v>1</v>
      </c>
      <c r="G2183" s="101"/>
      <c r="I2183" s="101"/>
    </row>
    <row r="2184" spans="1:9" x14ac:dyDescent="0.55000000000000004">
      <c r="A2184" s="104">
        <v>0.83348293204005985</v>
      </c>
      <c r="B2184" s="118">
        <v>0.29680204914418595</v>
      </c>
      <c r="C2184" s="119">
        <v>66.941277260022304</v>
      </c>
      <c r="D2184" s="106">
        <f t="shared" si="133"/>
        <v>66.941277260022304</v>
      </c>
      <c r="E2184" s="108">
        <f>_xlfn.NORM.INV(A2184,$B$104,$B$106)</f>
        <v>0.29680204914418595</v>
      </c>
      <c r="F2184" s="122" t="b">
        <f t="shared" si="134"/>
        <v>1</v>
      </c>
      <c r="G2184" s="101"/>
      <c r="I2184" s="101"/>
    </row>
    <row r="2185" spans="1:9" x14ac:dyDescent="0.55000000000000004">
      <c r="A2185" s="104">
        <v>0.32885522270950951</v>
      </c>
      <c r="B2185" s="118">
        <v>0.15569235595542785</v>
      </c>
      <c r="C2185" s="119">
        <v>21.323303873835208</v>
      </c>
      <c r="D2185" s="106">
        <f t="shared" si="133"/>
        <v>21.323303873835208</v>
      </c>
      <c r="E2185" s="108">
        <f>_xlfn.NORM.INV(A2185,$B$104,$B$106)</f>
        <v>0.15569235595542785</v>
      </c>
      <c r="F2185" s="122" t="b">
        <f t="shared" si="134"/>
        <v>1</v>
      </c>
      <c r="G2185" s="101"/>
      <c r="I2185" s="101"/>
    </row>
    <row r="2186" spans="1:9" x14ac:dyDescent="0.55000000000000004">
      <c r="A2186" s="104">
        <v>0.52245363069877093</v>
      </c>
      <c r="B2186" s="118">
        <v>0.20563126537426074</v>
      </c>
      <c r="C2186" s="119">
        <v>37.46756575495322</v>
      </c>
      <c r="D2186" s="106">
        <f t="shared" si="133"/>
        <v>37.46756575495322</v>
      </c>
      <c r="E2186" s="108">
        <f>_xlfn.NORM.INV(A2186,$B$104,$B$106)</f>
        <v>0.20563126537426074</v>
      </c>
      <c r="F2186" s="122" t="b">
        <f t="shared" si="134"/>
        <v>1</v>
      </c>
      <c r="G2186" s="101"/>
      <c r="I2186" s="101"/>
    </row>
    <row r="2187" spans="1:9" x14ac:dyDescent="0.55000000000000004">
      <c r="A2187" s="104">
        <v>0.51219320789104161</v>
      </c>
      <c r="B2187" s="118">
        <v>0.20305685997410253</v>
      </c>
      <c r="C2187" s="119">
        <v>36.63531139753939</v>
      </c>
      <c r="D2187" s="106">
        <f t="shared" si="133"/>
        <v>36.63531139753939</v>
      </c>
      <c r="E2187" s="108">
        <f>_xlfn.NORM.INV(A2187,$B$104,$B$106)</f>
        <v>0.20305685997410253</v>
      </c>
      <c r="F2187" s="122" t="b">
        <f t="shared" si="134"/>
        <v>1</v>
      </c>
      <c r="G2187" s="101"/>
      <c r="I2187" s="101"/>
    </row>
    <row r="2188" spans="1:9" x14ac:dyDescent="0.55000000000000004">
      <c r="A2188" s="104">
        <v>0.56608497996569129</v>
      </c>
      <c r="B2188" s="118">
        <v>0.21664154195949603</v>
      </c>
      <c r="C2188" s="119">
        <v>41.026970448491589</v>
      </c>
      <c r="D2188" s="106">
        <f t="shared" si="133"/>
        <v>41.026970448491589</v>
      </c>
      <c r="E2188" s="108">
        <f>_xlfn.NORM.INV(A2188,$B$104,$B$106)</f>
        <v>0.21664154195949603</v>
      </c>
      <c r="F2188" s="122" t="b">
        <f t="shared" si="134"/>
        <v>1</v>
      </c>
      <c r="G2188" s="101"/>
      <c r="I2188" s="101"/>
    </row>
    <row r="2189" spans="1:9" x14ac:dyDescent="0.55000000000000004">
      <c r="A2189" s="104">
        <v>0.97093839361995959</v>
      </c>
      <c r="B2189" s="118">
        <v>0.38947674841911772</v>
      </c>
      <c r="C2189" s="119">
        <v>96.901174908170105</v>
      </c>
      <c r="D2189" s="106">
        <f t="shared" si="133"/>
        <v>96.901174908170105</v>
      </c>
      <c r="E2189" s="108">
        <f>_xlfn.NORM.INV(A2189,$B$104,$B$106)</f>
        <v>0.38947674841911772</v>
      </c>
      <c r="F2189" s="122" t="b">
        <f t="shared" si="134"/>
        <v>1</v>
      </c>
      <c r="G2189" s="101"/>
      <c r="I2189" s="101"/>
    </row>
    <row r="2190" spans="1:9" x14ac:dyDescent="0.55000000000000004">
      <c r="A2190" s="104">
        <v>0.46065607346457449</v>
      </c>
      <c r="B2190" s="118">
        <v>0.19012189904586563</v>
      </c>
      <c r="C2190" s="119">
        <v>32.453694316235364</v>
      </c>
      <c r="D2190" s="106">
        <f t="shared" si="133"/>
        <v>32.453694316235364</v>
      </c>
      <c r="E2190" s="108">
        <f>_xlfn.NORM.INV(A2190,$B$104,$B$106)</f>
        <v>0.19012189904586563</v>
      </c>
      <c r="F2190" s="122" t="b">
        <f t="shared" si="134"/>
        <v>1</v>
      </c>
      <c r="G2190" s="101"/>
      <c r="I2190" s="101"/>
    </row>
    <row r="2191" spans="1:9" x14ac:dyDescent="0.55000000000000004">
      <c r="A2191" s="104">
        <v>0.48046289175504842</v>
      </c>
      <c r="B2191" s="118">
        <v>0.19510081407273322</v>
      </c>
      <c r="C2191" s="119">
        <v>34.063279087168937</v>
      </c>
      <c r="D2191" s="106">
        <f t="shared" si="133"/>
        <v>34.063279087168937</v>
      </c>
      <c r="E2191" s="108">
        <f>_xlfn.NORM.INV(A2191,$B$104,$B$106)</f>
        <v>0.19510081407273322</v>
      </c>
      <c r="F2191" s="122" t="b">
        <f t="shared" si="134"/>
        <v>1</v>
      </c>
      <c r="G2191" s="101"/>
      <c r="I2191" s="101"/>
    </row>
    <row r="2192" spans="1:9" x14ac:dyDescent="0.55000000000000004">
      <c r="A2192" s="104">
        <v>0.48785843216835478</v>
      </c>
      <c r="B2192" s="118">
        <v>0.19695609029281691</v>
      </c>
      <c r="C2192" s="119">
        <v>34.663053201329845</v>
      </c>
      <c r="D2192" s="106">
        <f t="shared" si="133"/>
        <v>34.663053201329845</v>
      </c>
      <c r="E2192" s="108">
        <f>_xlfn.NORM.INV(A2192,$B$104,$B$106)</f>
        <v>0.19695609029281691</v>
      </c>
      <c r="F2192" s="122" t="b">
        <f t="shared" si="134"/>
        <v>1</v>
      </c>
      <c r="G2192" s="101"/>
      <c r="I2192" s="101"/>
    </row>
    <row r="2193" spans="1:9" x14ac:dyDescent="0.55000000000000004">
      <c r="A2193" s="104">
        <v>0.49017070333955803</v>
      </c>
      <c r="B2193" s="118">
        <v>0.19753591137503515</v>
      </c>
      <c r="C2193" s="119">
        <v>34.85049789134132</v>
      </c>
      <c r="D2193" s="106">
        <f t="shared" si="133"/>
        <v>34.85049789134132</v>
      </c>
      <c r="E2193" s="108">
        <f>_xlfn.NORM.INV(A2193,$B$104,$B$106)</f>
        <v>0.19753591137503515</v>
      </c>
      <c r="F2193" s="122" t="b">
        <f t="shared" si="134"/>
        <v>1</v>
      </c>
      <c r="G2193" s="101"/>
      <c r="I2193" s="101"/>
    </row>
    <row r="2194" spans="1:9" x14ac:dyDescent="0.55000000000000004">
      <c r="A2194" s="104">
        <v>0.10885500313802376</v>
      </c>
      <c r="B2194" s="118">
        <v>7.6735973189177673E-2</v>
      </c>
      <c r="C2194" s="119">
        <v>-4.2017333245828041</v>
      </c>
      <c r="D2194" s="106">
        <f t="shared" si="133"/>
        <v>0</v>
      </c>
      <c r="E2194" s="108">
        <f>_xlfn.NORM.INV(A2194,$B$104,$B$106)</f>
        <v>7.6735973189177673E-2</v>
      </c>
      <c r="F2194" s="122" t="b">
        <f t="shared" si="134"/>
        <v>1</v>
      </c>
      <c r="G2194" s="101"/>
      <c r="I2194" s="101"/>
    </row>
    <row r="2195" spans="1:9" x14ac:dyDescent="0.55000000000000004">
      <c r="A2195" s="104">
        <v>0.15774126799364518</v>
      </c>
      <c r="B2195" s="118">
        <v>9.9621558076016747E-2</v>
      </c>
      <c r="C2195" s="119">
        <v>3.1967237105312281</v>
      </c>
      <c r="D2195" s="106">
        <f t="shared" si="133"/>
        <v>3.1967237105312281</v>
      </c>
      <c r="E2195" s="108">
        <f>_xlfn.NORM.INV(A2195,$B$104,$B$106)</f>
        <v>9.9621558076016747E-2</v>
      </c>
      <c r="F2195" s="122" t="b">
        <f t="shared" si="134"/>
        <v>1</v>
      </c>
      <c r="G2195" s="101"/>
      <c r="I2195" s="101"/>
    </row>
    <row r="2196" spans="1:9" x14ac:dyDescent="0.55000000000000004">
      <c r="A2196" s="104">
        <v>0.11683513454469496</v>
      </c>
      <c r="B2196" s="118">
        <v>8.0904249851931551E-2</v>
      </c>
      <c r="C2196" s="119">
        <v>-2.854211906522496</v>
      </c>
      <c r="D2196" s="106">
        <f t="shared" si="133"/>
        <v>0</v>
      </c>
      <c r="E2196" s="108">
        <f>_xlfn.NORM.INV(A2196,$B$104,$B$106)</f>
        <v>8.0904249851931551E-2</v>
      </c>
      <c r="F2196" s="122" t="b">
        <f t="shared" si="134"/>
        <v>1</v>
      </c>
      <c r="G2196" s="101"/>
      <c r="I2196" s="101"/>
    </row>
    <row r="2197" spans="1:9" x14ac:dyDescent="0.55000000000000004">
      <c r="A2197" s="104">
        <v>0.58541545392663197</v>
      </c>
      <c r="B2197" s="118">
        <v>0.22157673597602454</v>
      </c>
      <c r="C2197" s="119">
        <v>42.622421081358546</v>
      </c>
      <c r="D2197" s="106">
        <f t="shared" si="133"/>
        <v>42.622421081358546</v>
      </c>
      <c r="E2197" s="108">
        <f>_xlfn.NORM.INV(A2197,$B$104,$B$106)</f>
        <v>0.22157673597602454</v>
      </c>
      <c r="F2197" s="122" t="b">
        <f t="shared" si="134"/>
        <v>1</v>
      </c>
      <c r="G2197" s="101"/>
      <c r="I2197" s="101"/>
    </row>
    <row r="2198" spans="1:9" x14ac:dyDescent="0.55000000000000004">
      <c r="A2198" s="104">
        <v>0.75984785512068309</v>
      </c>
      <c r="B2198" s="118">
        <v>0.2705813236006695</v>
      </c>
      <c r="C2198" s="119">
        <v>58.464635202480487</v>
      </c>
      <c r="D2198" s="106">
        <f t="shared" si="133"/>
        <v>58.464635202480487</v>
      </c>
      <c r="E2198" s="108">
        <f>_xlfn.NORM.INV(A2198,$B$104,$B$106)</f>
        <v>0.2705813236006695</v>
      </c>
      <c r="F2198" s="122" t="b">
        <f t="shared" si="134"/>
        <v>1</v>
      </c>
      <c r="G2198" s="101"/>
      <c r="I2198" s="101"/>
    </row>
    <row r="2199" spans="1:9" x14ac:dyDescent="0.55000000000000004">
      <c r="A2199" s="104">
        <v>0.45743474010774043</v>
      </c>
      <c r="B2199" s="118">
        <v>0.1893101471028196</v>
      </c>
      <c r="C2199" s="119">
        <v>32.191270965314139</v>
      </c>
      <c r="D2199" s="106">
        <f t="shared" si="133"/>
        <v>32.191270965314139</v>
      </c>
      <c r="E2199" s="108">
        <f>_xlfn.NORM.INV(A2199,$B$104,$B$106)</f>
        <v>0.1893101471028196</v>
      </c>
      <c r="F2199" s="122" t="b">
        <f t="shared" si="134"/>
        <v>1</v>
      </c>
      <c r="G2199" s="101"/>
      <c r="I2199" s="101"/>
    </row>
    <row r="2200" spans="1:9" x14ac:dyDescent="0.55000000000000004">
      <c r="A2200" s="104">
        <v>0.74193542248186362</v>
      </c>
      <c r="B2200" s="118">
        <v>0.26493237231945344</v>
      </c>
      <c r="C2200" s="119">
        <v>56.638440960376393</v>
      </c>
      <c r="D2200" s="106">
        <f t="shared" si="133"/>
        <v>56.638440960376393</v>
      </c>
      <c r="E2200" s="108">
        <f>_xlfn.NORM.INV(A2200,$B$104,$B$106)</f>
        <v>0.26493237231945344</v>
      </c>
      <c r="F2200" s="122" t="b">
        <f t="shared" si="134"/>
        <v>1</v>
      </c>
      <c r="G2200" s="101"/>
      <c r="I2200" s="101"/>
    </row>
    <row r="2201" spans="1:9" x14ac:dyDescent="0.55000000000000004">
      <c r="A2201" s="104">
        <v>0.49582643455490683</v>
      </c>
      <c r="B2201" s="118">
        <v>0.1989538232014815</v>
      </c>
      <c r="C2201" s="119">
        <v>35.30888074585058</v>
      </c>
      <c r="D2201" s="106">
        <f t="shared" si="133"/>
        <v>35.30888074585058</v>
      </c>
      <c r="E2201" s="108">
        <f>_xlfn.NORM.INV(A2201,$B$104,$B$106)</f>
        <v>0.1989538232014815</v>
      </c>
      <c r="F2201" s="122" t="b">
        <f t="shared" si="134"/>
        <v>1</v>
      </c>
      <c r="G2201" s="101"/>
      <c r="I2201" s="101"/>
    </row>
    <row r="2202" spans="1:9" x14ac:dyDescent="0.55000000000000004">
      <c r="A2202" s="104">
        <v>0.83222104867247848</v>
      </c>
      <c r="B2202" s="118">
        <v>0.29629793175051522</v>
      </c>
      <c r="C2202" s="119">
        <v>66.778306075489823</v>
      </c>
      <c r="D2202" s="106">
        <f t="shared" si="133"/>
        <v>66.778306075489823</v>
      </c>
      <c r="E2202" s="108">
        <f>_xlfn.NORM.INV(A2202,$B$104,$B$106)</f>
        <v>0.29629793175051522</v>
      </c>
      <c r="F2202" s="122" t="b">
        <f t="shared" si="134"/>
        <v>1</v>
      </c>
      <c r="G2202" s="101"/>
      <c r="I2202" s="101"/>
    </row>
    <row r="2203" spans="1:9" x14ac:dyDescent="0.55000000000000004">
      <c r="A2203" s="104">
        <v>0.61713184119371789</v>
      </c>
      <c r="B2203" s="118">
        <v>0.2297956561335672</v>
      </c>
      <c r="C2203" s="119">
        <v>45.279435440453241</v>
      </c>
      <c r="D2203" s="106">
        <f t="shared" si="133"/>
        <v>45.279435440453241</v>
      </c>
      <c r="E2203" s="108">
        <f>_xlfn.NORM.INV(A2203,$B$104,$B$106)</f>
        <v>0.2297956561335672</v>
      </c>
      <c r="F2203" s="122" t="b">
        <f t="shared" si="134"/>
        <v>1</v>
      </c>
      <c r="G2203" s="101"/>
      <c r="I2203" s="101"/>
    </row>
    <row r="2204" spans="1:9" x14ac:dyDescent="0.55000000000000004">
      <c r="A2204" s="104">
        <v>0.81536376040560143</v>
      </c>
      <c r="B2204" s="118">
        <v>0.28978369559882688</v>
      </c>
      <c r="C2204" s="119">
        <v>64.672382345632769</v>
      </c>
      <c r="D2204" s="106">
        <f t="shared" si="133"/>
        <v>64.672382345632769</v>
      </c>
      <c r="E2204" s="108">
        <f>_xlfn.NORM.INV(A2204,$B$104,$B$106)</f>
        <v>0.28978369559882688</v>
      </c>
      <c r="F2204" s="122" t="b">
        <f t="shared" si="134"/>
        <v>1</v>
      </c>
      <c r="G2204" s="101"/>
      <c r="I2204" s="101"/>
    </row>
    <row r="2205" spans="1:9" x14ac:dyDescent="0.55000000000000004">
      <c r="A2205" s="104">
        <v>0.94109027089601216</v>
      </c>
      <c r="B2205" s="118">
        <v>0.35639919530103814</v>
      </c>
      <c r="C2205" s="119">
        <v>86.20785608844669</v>
      </c>
      <c r="D2205" s="106">
        <f t="shared" si="133"/>
        <v>86.20785608844669</v>
      </c>
      <c r="E2205" s="108">
        <f>_xlfn.NORM.INV(A2205,$B$104,$B$106)</f>
        <v>0.35639919530103814</v>
      </c>
      <c r="F2205" s="122" t="b">
        <f t="shared" si="134"/>
        <v>1</v>
      </c>
      <c r="G2205" s="101"/>
      <c r="I2205" s="101"/>
    </row>
    <row r="2206" spans="1:9" x14ac:dyDescent="0.55000000000000004">
      <c r="A2206" s="104">
        <v>0.17810105019416778</v>
      </c>
      <c r="B2206" s="118">
        <v>0.10773739211974415</v>
      </c>
      <c r="C2206" s="119">
        <v>5.8204123675409614</v>
      </c>
      <c r="D2206" s="106">
        <f t="shared" si="133"/>
        <v>5.8204123675409614</v>
      </c>
      <c r="E2206" s="108">
        <f>_xlfn.NORM.INV(A2206,$B$104,$B$106)</f>
        <v>0.10773739211974415</v>
      </c>
      <c r="F2206" s="122" t="b">
        <f t="shared" si="134"/>
        <v>1</v>
      </c>
      <c r="G2206" s="101"/>
      <c r="I2206" s="101"/>
    </row>
    <row r="2207" spans="1:9" x14ac:dyDescent="0.55000000000000004">
      <c r="A2207" s="104">
        <v>0.34536303389005807</v>
      </c>
      <c r="B2207" s="118">
        <v>0.16021300717318859</v>
      </c>
      <c r="C2207" s="119">
        <v>22.784741017378455</v>
      </c>
      <c r="D2207" s="106">
        <f t="shared" si="133"/>
        <v>22.784741017378455</v>
      </c>
      <c r="E2207" s="108">
        <f>_xlfn.NORM.INV(A2207,$B$104,$B$106)</f>
        <v>0.16021300717318859</v>
      </c>
      <c r="F2207" s="122" t="b">
        <f t="shared" si="134"/>
        <v>1</v>
      </c>
      <c r="G2207" s="101"/>
      <c r="I2207" s="101"/>
    </row>
    <row r="2208" spans="1:9" x14ac:dyDescent="0.55000000000000004">
      <c r="A2208" s="104">
        <v>0.7681416546252624</v>
      </c>
      <c r="B2208" s="118">
        <v>0.27327405436237623</v>
      </c>
      <c r="C2208" s="119">
        <v>59.335141809417742</v>
      </c>
      <c r="D2208" s="106">
        <f t="shared" si="133"/>
        <v>59.335141809417742</v>
      </c>
      <c r="E2208" s="108">
        <f>_xlfn.NORM.INV(A2208,$B$104,$B$106)</f>
        <v>0.27327405436237623</v>
      </c>
      <c r="F2208" s="122" t="b">
        <f t="shared" si="134"/>
        <v>1</v>
      </c>
      <c r="G2208" s="101"/>
      <c r="I2208" s="101"/>
    </row>
    <row r="2209" spans="1:9" x14ac:dyDescent="0.55000000000000004">
      <c r="A2209" s="104">
        <v>0.11472060508104687</v>
      </c>
      <c r="B2209" s="118">
        <v>7.9820047657195289E-2</v>
      </c>
      <c r="C2209" s="119">
        <v>-3.20471303615478</v>
      </c>
      <c r="D2209" s="106">
        <f t="shared" si="133"/>
        <v>0</v>
      </c>
      <c r="E2209" s="108">
        <f>_xlfn.NORM.INV(A2209,$B$104,$B$106)</f>
        <v>7.9820047657195289E-2</v>
      </c>
      <c r="F2209" s="122" t="b">
        <f t="shared" si="134"/>
        <v>1</v>
      </c>
      <c r="G2209" s="101"/>
      <c r="I2209" s="101"/>
    </row>
    <row r="2210" spans="1:9" x14ac:dyDescent="0.55000000000000004">
      <c r="A2210" s="104">
        <v>1.4544121943861565E-2</v>
      </c>
      <c r="B2210" s="118">
        <v>0</v>
      </c>
      <c r="C2210" s="119">
        <v>-29.008956014979496</v>
      </c>
      <c r="D2210" s="106">
        <f t="shared" si="133"/>
        <v>0</v>
      </c>
      <c r="E2210" s="108">
        <f>_xlfn.NORM.INV(A2210,$B$104,$B$106)</f>
        <v>-1.822885450421502E-2</v>
      </c>
      <c r="F2210" s="122" t="b">
        <f t="shared" si="134"/>
        <v>0</v>
      </c>
      <c r="G2210" s="101"/>
      <c r="I2210" s="101"/>
    </row>
    <row r="2211" spans="1:9" x14ac:dyDescent="0.55000000000000004">
      <c r="A2211" s="104">
        <v>0.45423245742147733</v>
      </c>
      <c r="B2211" s="118">
        <v>0.18850249711355574</v>
      </c>
      <c r="C2211" s="119">
        <v>31.93017369493521</v>
      </c>
      <c r="D2211" s="106">
        <f t="shared" si="133"/>
        <v>31.93017369493521</v>
      </c>
      <c r="E2211" s="108">
        <f>_xlfn.NORM.INV(A2211,$B$104,$B$106)</f>
        <v>0.18850249711355574</v>
      </c>
      <c r="F2211" s="122" t="b">
        <f t="shared" si="134"/>
        <v>1</v>
      </c>
      <c r="G2211" s="101"/>
      <c r="I2211" s="101"/>
    </row>
    <row r="2212" spans="1:9" x14ac:dyDescent="0.55000000000000004">
      <c r="A2212" s="104">
        <v>9.9984727796985529E-2</v>
      </c>
      <c r="B2212" s="118">
        <v>7.1836140767554152E-2</v>
      </c>
      <c r="C2212" s="119">
        <v>-5.7857522530869074</v>
      </c>
      <c r="D2212" s="106">
        <f t="shared" si="133"/>
        <v>0</v>
      </c>
      <c r="E2212" s="108">
        <f>_xlfn.NORM.INV(A2212,$B$104,$B$106)</f>
        <v>7.1836140767554152E-2</v>
      </c>
      <c r="F2212" s="122" t="b">
        <f t="shared" si="134"/>
        <v>1</v>
      </c>
      <c r="G2212" s="101"/>
      <c r="I2212" s="101"/>
    </row>
    <row r="2213" spans="1:9" x14ac:dyDescent="0.55000000000000004">
      <c r="A2213" s="104">
        <v>0.51965469452144686</v>
      </c>
      <c r="B2213" s="118">
        <v>0.20492869604317823</v>
      </c>
      <c r="C2213" s="119">
        <v>37.240438983411018</v>
      </c>
      <c r="D2213" s="106">
        <f t="shared" si="133"/>
        <v>37.240438983411018</v>
      </c>
      <c r="E2213" s="108">
        <f>_xlfn.NORM.INV(A2213,$B$104,$B$106)</f>
        <v>0.20492869604317823</v>
      </c>
      <c r="F2213" s="122" t="b">
        <f t="shared" si="134"/>
        <v>1</v>
      </c>
      <c r="G2213" s="101"/>
      <c r="I2213" s="101"/>
    </row>
    <row r="2214" spans="1:9" x14ac:dyDescent="0.55000000000000004">
      <c r="A2214" s="104">
        <v>0.96759459077286281</v>
      </c>
      <c r="B2214" s="118">
        <v>0.384656081005531</v>
      </c>
      <c r="C2214" s="119">
        <v>95.342748461288863</v>
      </c>
      <c r="D2214" s="106">
        <f t="shared" si="133"/>
        <v>95.342748461288863</v>
      </c>
      <c r="E2214" s="108">
        <f>_xlfn.NORM.INV(A2214,$B$104,$B$106)</f>
        <v>0.384656081005531</v>
      </c>
      <c r="F2214" s="122" t="b">
        <f t="shared" si="134"/>
        <v>1</v>
      </c>
      <c r="G2214" s="101"/>
      <c r="I2214" s="101"/>
    </row>
    <row r="2215" spans="1:9" x14ac:dyDescent="0.55000000000000004">
      <c r="A2215" s="104">
        <v>0.19806204115182879</v>
      </c>
      <c r="B2215" s="118">
        <v>0.11514362448491217</v>
      </c>
      <c r="C2215" s="119">
        <v>8.2147008341327723</v>
      </c>
      <c r="D2215" s="106">
        <f t="shared" si="133"/>
        <v>8.2147008341327723</v>
      </c>
      <c r="E2215" s="108">
        <f>_xlfn.NORM.INV(A2215,$B$104,$B$106)</f>
        <v>0.11514362448491217</v>
      </c>
      <c r="F2215" s="122" t="b">
        <f t="shared" si="134"/>
        <v>1</v>
      </c>
      <c r="G2215" s="101"/>
      <c r="I2215" s="101"/>
    </row>
    <row r="2216" spans="1:9" x14ac:dyDescent="0.55000000000000004">
      <c r="A2216" s="104">
        <v>0.25002782865327777</v>
      </c>
      <c r="B2216" s="118">
        <v>0.13255978202350288</v>
      </c>
      <c r="C2216" s="119">
        <v>13.845000164613975</v>
      </c>
      <c r="D2216" s="106">
        <f t="shared" si="133"/>
        <v>13.845000164613975</v>
      </c>
      <c r="E2216" s="108">
        <f>_xlfn.NORM.INV(A2216,$B$104,$B$106)</f>
        <v>0.13255978202350288</v>
      </c>
      <c r="F2216" s="122" t="b">
        <f t="shared" si="134"/>
        <v>1</v>
      </c>
      <c r="G2216" s="101"/>
      <c r="I2216" s="101"/>
    </row>
    <row r="2217" spans="1:9" x14ac:dyDescent="0.55000000000000004">
      <c r="A2217" s="104">
        <v>0.31443670513702848</v>
      </c>
      <c r="B2217" s="118">
        <v>0.15166868582298809</v>
      </c>
      <c r="C2217" s="119">
        <v>20.022530887454309</v>
      </c>
      <c r="D2217" s="106">
        <f t="shared" si="133"/>
        <v>20.022530887454309</v>
      </c>
      <c r="E2217" s="108">
        <f>_xlfn.NORM.INV(A2217,$B$104,$B$106)</f>
        <v>0.15166868582298809</v>
      </c>
      <c r="F2217" s="122" t="b">
        <f t="shared" si="134"/>
        <v>1</v>
      </c>
      <c r="G2217" s="101"/>
      <c r="I2217" s="101"/>
    </row>
    <row r="2218" spans="1:9" x14ac:dyDescent="0.55000000000000004">
      <c r="A2218" s="104">
        <v>4.8097858283268069E-3</v>
      </c>
      <c r="B2218" s="118">
        <v>0</v>
      </c>
      <c r="C2218" s="119">
        <v>-29.008956014979496</v>
      </c>
      <c r="D2218" s="106">
        <f t="shared" si="133"/>
        <v>0</v>
      </c>
      <c r="E2218" s="108">
        <f>_xlfn.NORM.INV(A2218,$B$104,$B$106)</f>
        <v>-5.8921248340711219E-2</v>
      </c>
      <c r="F2218" s="122" t="b">
        <f t="shared" si="134"/>
        <v>0</v>
      </c>
      <c r="G2218" s="101"/>
      <c r="I2218" s="101"/>
    </row>
    <row r="2219" spans="1:9" x14ac:dyDescent="0.55000000000000004">
      <c r="A2219" s="104">
        <v>0.6032923511474233</v>
      </c>
      <c r="B2219" s="118">
        <v>0.22618782640998505</v>
      </c>
      <c r="C2219" s="119">
        <v>44.11309543507808</v>
      </c>
      <c r="D2219" s="106">
        <f t="shared" si="133"/>
        <v>44.11309543507808</v>
      </c>
      <c r="E2219" s="108">
        <f>_xlfn.NORM.INV(A2219,$B$104,$B$106)</f>
        <v>0.22618782640998505</v>
      </c>
      <c r="F2219" s="122" t="b">
        <f t="shared" si="134"/>
        <v>1</v>
      </c>
      <c r="G2219" s="101"/>
      <c r="I2219" s="101"/>
    </row>
    <row r="2220" spans="1:9" x14ac:dyDescent="0.55000000000000004">
      <c r="A2220" s="104">
        <v>0.89819617545623343</v>
      </c>
      <c r="B2220" s="118">
        <v>0.32713401935758468</v>
      </c>
      <c r="C2220" s="119">
        <v>76.747003420127641</v>
      </c>
      <c r="D2220" s="106">
        <f t="shared" si="133"/>
        <v>76.747003420127641</v>
      </c>
      <c r="E2220" s="108">
        <f>_xlfn.NORM.INV(A2220,$B$104,$B$106)</f>
        <v>0.32713401935758468</v>
      </c>
      <c r="F2220" s="122" t="b">
        <f t="shared" si="134"/>
        <v>1</v>
      </c>
      <c r="G2220" s="101"/>
      <c r="I2220" s="101"/>
    </row>
    <row r="2221" spans="1:9" x14ac:dyDescent="0.55000000000000004">
      <c r="A2221" s="104">
        <v>0.36614564825575246</v>
      </c>
      <c r="B2221" s="118">
        <v>0.16579208083304459</v>
      </c>
      <c r="C2221" s="119">
        <v>24.588345206315662</v>
      </c>
      <c r="D2221" s="106">
        <f t="shared" si="133"/>
        <v>24.588345206315662</v>
      </c>
      <c r="E2221" s="108">
        <f>_xlfn.NORM.INV(A2221,$B$104,$B$106)</f>
        <v>0.16579208083304459</v>
      </c>
      <c r="F2221" s="122" t="b">
        <f t="shared" si="134"/>
        <v>1</v>
      </c>
      <c r="G2221" s="101"/>
      <c r="I2221" s="101"/>
    </row>
    <row r="2222" spans="1:9" x14ac:dyDescent="0.55000000000000004">
      <c r="A2222" s="104">
        <v>0.8226251040941901</v>
      </c>
      <c r="B2222" s="118">
        <v>0.29254155527988945</v>
      </c>
      <c r="C2222" s="119">
        <v>65.563943844283784</v>
      </c>
      <c r="D2222" s="106">
        <f t="shared" si="133"/>
        <v>65.563943844283784</v>
      </c>
      <c r="E2222" s="108">
        <f>_xlfn.NORM.INV(A2222,$B$104,$B$106)</f>
        <v>0.29254155527988945</v>
      </c>
      <c r="F2222" s="122" t="b">
        <f t="shared" si="134"/>
        <v>1</v>
      </c>
      <c r="G2222" s="101"/>
      <c r="I2222" s="101"/>
    </row>
    <row r="2223" spans="1:9" x14ac:dyDescent="0.55000000000000004">
      <c r="A2223" s="104">
        <v>0.48154275101250921</v>
      </c>
      <c r="B2223" s="118">
        <v>0.19537180202898122</v>
      </c>
      <c r="C2223" s="119">
        <v>34.150884134680176</v>
      </c>
      <c r="D2223" s="106">
        <f t="shared" si="133"/>
        <v>34.150884134680176</v>
      </c>
      <c r="E2223" s="108">
        <f>_xlfn.NORM.INV(A2223,$B$104,$B$106)</f>
        <v>0.19537180202898122</v>
      </c>
      <c r="F2223" s="122" t="b">
        <f t="shared" si="134"/>
        <v>1</v>
      </c>
      <c r="G2223" s="101"/>
      <c r="I2223" s="101"/>
    </row>
    <row r="2224" spans="1:9" x14ac:dyDescent="0.55000000000000004">
      <c r="A2224" s="104">
        <v>0.5688446988795397</v>
      </c>
      <c r="B2224" s="118">
        <v>0.21734336178692221</v>
      </c>
      <c r="C2224" s="119">
        <v>41.253854920322993</v>
      </c>
      <c r="D2224" s="106">
        <f t="shared" si="133"/>
        <v>41.253854920322993</v>
      </c>
      <c r="E2224" s="108">
        <f>_xlfn.NORM.INV(A2224,$B$104,$B$106)</f>
        <v>0.21734336178692221</v>
      </c>
      <c r="F2224" s="122" t="b">
        <f t="shared" si="134"/>
        <v>1</v>
      </c>
      <c r="G2224" s="101"/>
      <c r="I2224" s="101"/>
    </row>
    <row r="2225" spans="1:9" x14ac:dyDescent="0.55000000000000004">
      <c r="A2225" s="104">
        <v>0.47645707122440717</v>
      </c>
      <c r="B2225" s="118">
        <v>0.19409523341386434</v>
      </c>
      <c r="C2225" s="119">
        <v>33.738194745354207</v>
      </c>
      <c r="D2225" s="106">
        <f t="shared" si="133"/>
        <v>33.738194745354207</v>
      </c>
      <c r="E2225" s="108">
        <f>_xlfn.NORM.INV(A2225,$B$104,$B$106)</f>
        <v>0.19409523341386434</v>
      </c>
      <c r="F2225" s="122" t="b">
        <f t="shared" si="134"/>
        <v>1</v>
      </c>
      <c r="G2225" s="101"/>
      <c r="I2225" s="101"/>
    </row>
    <row r="2226" spans="1:9" x14ac:dyDescent="0.55000000000000004">
      <c r="A2226" s="104">
        <v>0.51087284610258821</v>
      </c>
      <c r="B2226" s="118">
        <v>0.20272575583687438</v>
      </c>
      <c r="C2226" s="119">
        <v>36.528271977505185</v>
      </c>
      <c r="D2226" s="106">
        <f t="shared" ref="D2226:D2289" si="135">IF(C2226&lt;=0,0,C2226)</f>
        <v>36.528271977505185</v>
      </c>
      <c r="E2226" s="108">
        <f>_xlfn.NORM.INV(A2226,$B$104,$B$106)</f>
        <v>0.20272575583687438</v>
      </c>
      <c r="F2226" s="122" t="b">
        <f t="shared" si="134"/>
        <v>1</v>
      </c>
      <c r="G2226" s="101"/>
      <c r="I2226" s="101"/>
    </row>
    <row r="2227" spans="1:9" x14ac:dyDescent="0.55000000000000004">
      <c r="A2227" s="104">
        <v>0.92951624093916341</v>
      </c>
      <c r="B2227" s="118">
        <v>0.34721976267164978</v>
      </c>
      <c r="C2227" s="119">
        <v>83.240327041185608</v>
      </c>
      <c r="D2227" s="106">
        <f t="shared" si="135"/>
        <v>83.240327041185608</v>
      </c>
      <c r="E2227" s="108">
        <f>_xlfn.NORM.INV(A2227,$B$104,$B$106)</f>
        <v>0.34721976267164978</v>
      </c>
      <c r="F2227" s="122" t="b">
        <f t="shared" ref="F2227:F2290" si="136">E2227=B2227</f>
        <v>1</v>
      </c>
      <c r="G2227" s="101"/>
      <c r="I2227" s="101"/>
    </row>
    <row r="2228" spans="1:9" x14ac:dyDescent="0.55000000000000004">
      <c r="A2228" s="104">
        <v>9.0612701587915789E-2</v>
      </c>
      <c r="B2228" s="118">
        <v>6.6300847478365177E-2</v>
      </c>
      <c r="C2228" s="119">
        <v>-7.5752031139373326</v>
      </c>
      <c r="D2228" s="106">
        <f t="shared" si="135"/>
        <v>0</v>
      </c>
      <c r="E2228" s="108">
        <f>_xlfn.NORM.INV(A2228,$B$104,$B$106)</f>
        <v>6.6300847478365177E-2</v>
      </c>
      <c r="F2228" s="122" t="b">
        <f t="shared" si="136"/>
        <v>1</v>
      </c>
      <c r="G2228" s="101"/>
      <c r="I2228" s="101"/>
    </row>
    <row r="2229" spans="1:9" x14ac:dyDescent="0.55000000000000004">
      <c r="A2229" s="104">
        <v>0.18440728383028249</v>
      </c>
      <c r="B2229" s="118">
        <v>0.11013039239158502</v>
      </c>
      <c r="C2229" s="119">
        <v>6.5940220342273648</v>
      </c>
      <c r="D2229" s="106">
        <f t="shared" si="135"/>
        <v>6.5940220342273648</v>
      </c>
      <c r="E2229" s="108">
        <f>_xlfn.NORM.INV(A2229,$B$104,$B$106)</f>
        <v>0.11013039239158502</v>
      </c>
      <c r="F2229" s="122" t="b">
        <f t="shared" si="136"/>
        <v>1</v>
      </c>
      <c r="G2229" s="101"/>
      <c r="I2229" s="101"/>
    </row>
    <row r="2230" spans="1:9" x14ac:dyDescent="0.55000000000000004">
      <c r="A2230" s="104">
        <v>0.4740688788477001</v>
      </c>
      <c r="B2230" s="118">
        <v>0.19349544805605789</v>
      </c>
      <c r="C2230" s="119">
        <v>33.544295999835434</v>
      </c>
      <c r="D2230" s="106">
        <f t="shared" si="135"/>
        <v>33.544295999835434</v>
      </c>
      <c r="E2230" s="108">
        <f>_xlfn.NORM.INV(A2230,$B$104,$B$106)</f>
        <v>0.19349544805605789</v>
      </c>
      <c r="F2230" s="122" t="b">
        <f t="shared" si="136"/>
        <v>1</v>
      </c>
      <c r="G2230" s="101"/>
      <c r="I2230" s="101"/>
    </row>
    <row r="2231" spans="1:9" x14ac:dyDescent="0.55000000000000004">
      <c r="A2231" s="104">
        <v>0.39846686358484795</v>
      </c>
      <c r="B2231" s="118">
        <v>0.17426825557504216</v>
      </c>
      <c r="C2231" s="119">
        <v>27.328524885396142</v>
      </c>
      <c r="D2231" s="106">
        <f t="shared" si="135"/>
        <v>27.328524885396142</v>
      </c>
      <c r="E2231" s="108">
        <f>_xlfn.NORM.INV(A2231,$B$104,$B$106)</f>
        <v>0.17426825557504216</v>
      </c>
      <c r="F2231" s="122" t="b">
        <f t="shared" si="136"/>
        <v>1</v>
      </c>
      <c r="G2231" s="101"/>
      <c r="I2231" s="101"/>
    </row>
    <row r="2232" spans="1:9" x14ac:dyDescent="0.55000000000000004">
      <c r="A2232" s="104">
        <v>0.67607311659253366</v>
      </c>
      <c r="B2232" s="118">
        <v>0.24567458003747822</v>
      </c>
      <c r="C2232" s="119">
        <v>50.412777535393126</v>
      </c>
      <c r="D2232" s="106">
        <f t="shared" si="135"/>
        <v>50.412777535393126</v>
      </c>
      <c r="E2232" s="108">
        <f>_xlfn.NORM.INV(A2232,$B$104,$B$106)</f>
        <v>0.24567458003747822</v>
      </c>
      <c r="F2232" s="122" t="b">
        <f t="shared" si="136"/>
        <v>1</v>
      </c>
      <c r="G2232" s="101"/>
      <c r="I2232" s="101"/>
    </row>
    <row r="2233" spans="1:9" x14ac:dyDescent="0.55000000000000004">
      <c r="A2233" s="104">
        <v>0.90677458083660911</v>
      </c>
      <c r="B2233" s="118">
        <v>0.33211515473131631</v>
      </c>
      <c r="C2233" s="119">
        <v>78.357305985295326</v>
      </c>
      <c r="D2233" s="106">
        <f t="shared" si="135"/>
        <v>78.357305985295326</v>
      </c>
      <c r="E2233" s="108">
        <f>_xlfn.NORM.INV(A2233,$B$104,$B$106)</f>
        <v>0.33211515473131631</v>
      </c>
      <c r="F2233" s="122" t="b">
        <f t="shared" si="136"/>
        <v>1</v>
      </c>
      <c r="G2233" s="101"/>
      <c r="I2233" s="101"/>
    </row>
    <row r="2234" spans="1:9" x14ac:dyDescent="0.55000000000000004">
      <c r="A2234" s="104">
        <v>0.89243615733767889</v>
      </c>
      <c r="B2234" s="118">
        <v>0.32395883677002763</v>
      </c>
      <c r="C2234" s="119">
        <v>75.720529678301077</v>
      </c>
      <c r="D2234" s="106">
        <f t="shared" si="135"/>
        <v>75.720529678301077</v>
      </c>
      <c r="E2234" s="108">
        <f>_xlfn.NORM.INV(A2234,$B$104,$B$106)</f>
        <v>0.32395883677002763</v>
      </c>
      <c r="F2234" s="122" t="b">
        <f t="shared" si="136"/>
        <v>1</v>
      </c>
      <c r="G2234" s="101"/>
      <c r="I2234" s="101"/>
    </row>
    <row r="2235" spans="1:9" x14ac:dyDescent="0.55000000000000004">
      <c r="A2235" s="104">
        <v>0.38710775492286476</v>
      </c>
      <c r="B2235" s="118">
        <v>0.17131347639465327</v>
      </c>
      <c r="C2235" s="119">
        <v>26.37330320666474</v>
      </c>
      <c r="D2235" s="106">
        <f t="shared" si="135"/>
        <v>26.37330320666474</v>
      </c>
      <c r="E2235" s="108">
        <f>_xlfn.NORM.INV(A2235,$B$104,$B$106)</f>
        <v>0.17131347639465327</v>
      </c>
      <c r="F2235" s="122" t="b">
        <f t="shared" si="136"/>
        <v>1</v>
      </c>
      <c r="G2235" s="101"/>
      <c r="I2235" s="101"/>
    </row>
    <row r="2236" spans="1:9" x14ac:dyDescent="0.55000000000000004">
      <c r="A2236" s="104">
        <v>0.83717386958044893</v>
      </c>
      <c r="B2236" s="118">
        <v>0.29829089331126374</v>
      </c>
      <c r="C2236" s="119">
        <v>67.422591137581975</v>
      </c>
      <c r="D2236" s="106">
        <f t="shared" si="135"/>
        <v>67.422591137581975</v>
      </c>
      <c r="E2236" s="108">
        <f>_xlfn.NORM.INV(A2236,$B$104,$B$106)</f>
        <v>0.29829089331126374</v>
      </c>
      <c r="F2236" s="122" t="b">
        <f t="shared" si="136"/>
        <v>1</v>
      </c>
      <c r="G2236" s="101"/>
      <c r="I2236" s="101"/>
    </row>
    <row r="2237" spans="1:9" x14ac:dyDescent="0.55000000000000004">
      <c r="A2237" s="104">
        <v>0.68726840610835171</v>
      </c>
      <c r="B2237" s="118">
        <v>0.24881223405034097</v>
      </c>
      <c r="C2237" s="119">
        <v>51.42711903114261</v>
      </c>
      <c r="D2237" s="106">
        <f t="shared" si="135"/>
        <v>51.42711903114261</v>
      </c>
      <c r="E2237" s="108">
        <f>_xlfn.NORM.INV(A2237,$B$104,$B$106)</f>
        <v>0.24881223405034097</v>
      </c>
      <c r="F2237" s="122" t="b">
        <f t="shared" si="136"/>
        <v>1</v>
      </c>
      <c r="G2237" s="101"/>
      <c r="I2237" s="101"/>
    </row>
    <row r="2238" spans="1:9" x14ac:dyDescent="0.55000000000000004">
      <c r="A2238" s="104">
        <v>0.26623888957491493</v>
      </c>
      <c r="B2238" s="118">
        <v>0.13757718755951545</v>
      </c>
      <c r="C2238" s="119">
        <v>15.467028156010416</v>
      </c>
      <c r="D2238" s="106">
        <f t="shared" si="135"/>
        <v>15.467028156010416</v>
      </c>
      <c r="E2238" s="108">
        <f>_xlfn.NORM.INV(A2238,$B$104,$B$106)</f>
        <v>0.13757718755951545</v>
      </c>
      <c r="F2238" s="122" t="b">
        <f t="shared" si="136"/>
        <v>1</v>
      </c>
      <c r="G2238" s="101"/>
      <c r="I2238" s="101"/>
    </row>
    <row r="2239" spans="1:9" x14ac:dyDescent="0.55000000000000004">
      <c r="A2239" s="104">
        <v>0.43426038723764326</v>
      </c>
      <c r="B2239" s="118">
        <v>0.18344622944772968</v>
      </c>
      <c r="C2239" s="119">
        <v>30.295582345462513</v>
      </c>
      <c r="D2239" s="106">
        <f t="shared" si="135"/>
        <v>30.295582345462513</v>
      </c>
      <c r="E2239" s="108">
        <f>_xlfn.NORM.INV(A2239,$B$104,$B$106)</f>
        <v>0.18344622944772968</v>
      </c>
      <c r="F2239" s="122" t="b">
        <f t="shared" si="136"/>
        <v>1</v>
      </c>
      <c r="G2239" s="101"/>
      <c r="I2239" s="101"/>
    </row>
    <row r="2240" spans="1:9" x14ac:dyDescent="0.55000000000000004">
      <c r="A2240" s="104">
        <v>0.79624842815897034</v>
      </c>
      <c r="B2240" s="118">
        <v>0.28282955477081151</v>
      </c>
      <c r="C2240" s="119">
        <v>62.424246132964178</v>
      </c>
      <c r="D2240" s="106">
        <f t="shared" si="135"/>
        <v>62.424246132964178</v>
      </c>
      <c r="E2240" s="108">
        <f>_xlfn.NORM.INV(A2240,$B$104,$B$106)</f>
        <v>0.28282955477081151</v>
      </c>
      <c r="F2240" s="122" t="b">
        <f t="shared" si="136"/>
        <v>1</v>
      </c>
      <c r="G2240" s="101"/>
      <c r="I2240" s="101"/>
    </row>
    <row r="2241" spans="1:9" x14ac:dyDescent="0.55000000000000004">
      <c r="A2241" s="104">
        <v>0.6204757463117534</v>
      </c>
      <c r="B2241" s="118">
        <v>0.23067305066926116</v>
      </c>
      <c r="C2241" s="119">
        <v>45.563079743505703</v>
      </c>
      <c r="D2241" s="106">
        <f t="shared" si="135"/>
        <v>45.563079743505703</v>
      </c>
      <c r="E2241" s="108">
        <f>_xlfn.NORM.INV(A2241,$B$104,$B$106)</f>
        <v>0.23067305066926116</v>
      </c>
      <c r="F2241" s="122" t="b">
        <f t="shared" si="136"/>
        <v>1</v>
      </c>
      <c r="G2241" s="101"/>
      <c r="I2241" s="101"/>
    </row>
    <row r="2242" spans="1:9" x14ac:dyDescent="0.55000000000000004">
      <c r="A2242" s="104">
        <v>0.77033203116203608</v>
      </c>
      <c r="B2242" s="118">
        <v>0.27399407649502988</v>
      </c>
      <c r="C2242" s="119">
        <v>59.567910726581538</v>
      </c>
      <c r="D2242" s="106">
        <f t="shared" si="135"/>
        <v>59.567910726581538</v>
      </c>
      <c r="E2242" s="108">
        <f>_xlfn.NORM.INV(A2242,$B$104,$B$106)</f>
        <v>0.27399407649502988</v>
      </c>
      <c r="F2242" s="122" t="b">
        <f t="shared" si="136"/>
        <v>1</v>
      </c>
      <c r="G2242" s="101"/>
      <c r="I2242" s="101"/>
    </row>
    <row r="2243" spans="1:9" x14ac:dyDescent="0.55000000000000004">
      <c r="A2243" s="104">
        <v>0.59774090523228007</v>
      </c>
      <c r="B2243" s="118">
        <v>0.22475040086519663</v>
      </c>
      <c r="C2243" s="119">
        <v>43.648404181309502</v>
      </c>
      <c r="D2243" s="106">
        <f t="shared" si="135"/>
        <v>43.648404181309502</v>
      </c>
      <c r="E2243" s="108">
        <f>_xlfn.NORM.INV(A2243,$B$104,$B$106)</f>
        <v>0.22475040086519663</v>
      </c>
      <c r="F2243" s="122" t="b">
        <f t="shared" si="136"/>
        <v>1</v>
      </c>
      <c r="G2243" s="101"/>
      <c r="I2243" s="101"/>
    </row>
    <row r="2244" spans="1:9" x14ac:dyDescent="0.55000000000000004">
      <c r="A2244" s="104">
        <v>0.82322947194893381</v>
      </c>
      <c r="B2244" s="118">
        <v>0.29277426944746532</v>
      </c>
      <c r="C2244" s="119">
        <v>65.639175732775385</v>
      </c>
      <c r="D2244" s="106">
        <f t="shared" si="135"/>
        <v>65.639175732775385</v>
      </c>
      <c r="E2244" s="108">
        <f>_xlfn.NORM.INV(A2244,$B$104,$B$106)</f>
        <v>0.29277426944746532</v>
      </c>
      <c r="F2244" s="122" t="b">
        <f t="shared" si="136"/>
        <v>1</v>
      </c>
      <c r="G2244" s="101"/>
      <c r="I2244" s="101"/>
    </row>
    <row r="2245" spans="1:9" x14ac:dyDescent="0.55000000000000004">
      <c r="A2245" s="104">
        <v>0.26045512537717985</v>
      </c>
      <c r="B2245" s="118">
        <v>0.13580570884870757</v>
      </c>
      <c r="C2245" s="119">
        <v>14.894344119515969</v>
      </c>
      <c r="D2245" s="106">
        <f t="shared" si="135"/>
        <v>14.894344119515969</v>
      </c>
      <c r="E2245" s="108">
        <f>_xlfn.NORM.INV(A2245,$B$104,$B$106)</f>
        <v>0.13580570884870757</v>
      </c>
      <c r="F2245" s="122" t="b">
        <f t="shared" si="136"/>
        <v>1</v>
      </c>
      <c r="G2245" s="101"/>
      <c r="I2245" s="101"/>
    </row>
    <row r="2246" spans="1:9" x14ac:dyDescent="0.55000000000000004">
      <c r="A2246" s="104">
        <v>0.86647113476196091</v>
      </c>
      <c r="B2246" s="118">
        <v>0.31098637796956963</v>
      </c>
      <c r="C2246" s="119">
        <v>71.526790276422432</v>
      </c>
      <c r="D2246" s="106">
        <f t="shared" si="135"/>
        <v>71.526790276422432</v>
      </c>
      <c r="E2246" s="108">
        <f>_xlfn.NORM.INV(A2246,$B$104,$B$106)</f>
        <v>0.31098637796956963</v>
      </c>
      <c r="F2246" s="122" t="b">
        <f t="shared" si="136"/>
        <v>1</v>
      </c>
      <c r="G2246" s="101"/>
      <c r="I2246" s="101"/>
    </row>
    <row r="2247" spans="1:9" x14ac:dyDescent="0.55000000000000004">
      <c r="A2247" s="104">
        <v>0.4886169556425296</v>
      </c>
      <c r="B2247" s="118">
        <v>0.19714630664286725</v>
      </c>
      <c r="C2247" s="119">
        <v>34.724546385803038</v>
      </c>
      <c r="D2247" s="106">
        <f t="shared" si="135"/>
        <v>34.724546385803038</v>
      </c>
      <c r="E2247" s="108">
        <f>_xlfn.NORM.INV(A2247,$B$104,$B$106)</f>
        <v>0.19714630664286725</v>
      </c>
      <c r="F2247" s="122" t="b">
        <f t="shared" si="136"/>
        <v>1</v>
      </c>
      <c r="G2247" s="101"/>
      <c r="I2247" s="101"/>
    </row>
    <row r="2248" spans="1:9" x14ac:dyDescent="0.55000000000000004">
      <c r="A2248" s="104">
        <v>0.27131815035842122</v>
      </c>
      <c r="B2248" s="118">
        <v>0.13911687544703955</v>
      </c>
      <c r="C2248" s="119">
        <v>15.96477880296387</v>
      </c>
      <c r="D2248" s="106">
        <f t="shared" si="135"/>
        <v>15.96477880296387</v>
      </c>
      <c r="E2248" s="108">
        <f>_xlfn.NORM.INV(A2248,$B$104,$B$106)</f>
        <v>0.13911687544703955</v>
      </c>
      <c r="F2248" s="122" t="b">
        <f t="shared" si="136"/>
        <v>1</v>
      </c>
      <c r="G2248" s="101"/>
      <c r="I2248" s="101"/>
    </row>
    <row r="2249" spans="1:9" x14ac:dyDescent="0.55000000000000004">
      <c r="A2249" s="104">
        <v>0.3700748691938246</v>
      </c>
      <c r="B2249" s="118">
        <v>0.16683449397686001</v>
      </c>
      <c r="C2249" s="119">
        <v>24.925336762157073</v>
      </c>
      <c r="D2249" s="106">
        <f t="shared" si="135"/>
        <v>24.925336762157073</v>
      </c>
      <c r="E2249" s="108">
        <f>_xlfn.NORM.INV(A2249,$B$104,$B$106)</f>
        <v>0.16683449397686001</v>
      </c>
      <c r="F2249" s="122" t="b">
        <f t="shared" si="136"/>
        <v>1</v>
      </c>
      <c r="G2249" s="101"/>
      <c r="I2249" s="101"/>
    </row>
    <row r="2250" spans="1:9" x14ac:dyDescent="0.55000000000000004">
      <c r="A2250" s="104">
        <v>0.44503523634869913</v>
      </c>
      <c r="B2250" s="118">
        <v>0.18617849647064388</v>
      </c>
      <c r="C2250" s="119">
        <v>31.178870243824889</v>
      </c>
      <c r="D2250" s="106">
        <f t="shared" si="135"/>
        <v>31.178870243824889</v>
      </c>
      <c r="E2250" s="108">
        <f>_xlfn.NORM.INV(A2250,$B$104,$B$106)</f>
        <v>0.18617849647064388</v>
      </c>
      <c r="F2250" s="122" t="b">
        <f t="shared" si="136"/>
        <v>1</v>
      </c>
      <c r="G2250" s="101"/>
      <c r="I2250" s="101"/>
    </row>
    <row r="2251" spans="1:9" x14ac:dyDescent="0.55000000000000004">
      <c r="A2251" s="104">
        <v>0.95745251587827052</v>
      </c>
      <c r="B2251" s="118">
        <v>0.37218595265798338</v>
      </c>
      <c r="C2251" s="119">
        <v>91.31140256133132</v>
      </c>
      <c r="D2251" s="106">
        <f t="shared" si="135"/>
        <v>91.31140256133132</v>
      </c>
      <c r="E2251" s="108">
        <f>_xlfn.NORM.INV(A2251,$B$104,$B$106)</f>
        <v>0.37218595265798338</v>
      </c>
      <c r="F2251" s="122" t="b">
        <f t="shared" si="136"/>
        <v>1</v>
      </c>
      <c r="G2251" s="101"/>
      <c r="I2251" s="101"/>
    </row>
    <row r="2252" spans="1:9" x14ac:dyDescent="0.55000000000000004">
      <c r="A2252" s="104">
        <v>0.4759172654358933</v>
      </c>
      <c r="B2252" s="118">
        <v>0.19395968261040161</v>
      </c>
      <c r="C2252" s="119">
        <v>33.694373851090283</v>
      </c>
      <c r="D2252" s="106">
        <f t="shared" si="135"/>
        <v>33.694373851090283</v>
      </c>
      <c r="E2252" s="108">
        <f>_xlfn.NORM.INV(A2252,$B$104,$B$106)</f>
        <v>0.19395968261040161</v>
      </c>
      <c r="F2252" s="122" t="b">
        <f t="shared" si="136"/>
        <v>1</v>
      </c>
      <c r="G2252" s="101"/>
      <c r="I2252" s="101"/>
    </row>
    <row r="2253" spans="1:9" x14ac:dyDescent="0.55000000000000004">
      <c r="A2253" s="104">
        <v>0.65191405013798764</v>
      </c>
      <c r="B2253" s="118">
        <v>0.23904931768752041</v>
      </c>
      <c r="C2253" s="119">
        <v>48.270961231160953</v>
      </c>
      <c r="D2253" s="106">
        <f t="shared" si="135"/>
        <v>48.270961231160953</v>
      </c>
      <c r="E2253" s="108">
        <f>_xlfn.NORM.INV(A2253,$B$104,$B$106)</f>
        <v>0.23904931768752041</v>
      </c>
      <c r="F2253" s="122" t="b">
        <f t="shared" si="136"/>
        <v>1</v>
      </c>
      <c r="G2253" s="101"/>
      <c r="I2253" s="101"/>
    </row>
    <row r="2254" spans="1:9" x14ac:dyDescent="0.55000000000000004">
      <c r="A2254" s="104">
        <v>0.73460089300261056</v>
      </c>
      <c r="B2254" s="118">
        <v>0.26267879947448758</v>
      </c>
      <c r="C2254" s="119">
        <v>55.909905423643522</v>
      </c>
      <c r="D2254" s="106">
        <f t="shared" si="135"/>
        <v>55.909905423643522</v>
      </c>
      <c r="E2254" s="108">
        <f>_xlfn.NORM.INV(A2254,$B$104,$B$106)</f>
        <v>0.26267879947448758</v>
      </c>
      <c r="F2254" s="122" t="b">
        <f t="shared" si="136"/>
        <v>1</v>
      </c>
      <c r="G2254" s="101"/>
      <c r="I2254" s="101"/>
    </row>
    <row r="2255" spans="1:9" x14ac:dyDescent="0.55000000000000004">
      <c r="A2255" s="104">
        <v>0.44485918433609117</v>
      </c>
      <c r="B2255" s="118">
        <v>0.18613394186904389</v>
      </c>
      <c r="C2255" s="119">
        <v>31.16446662218776</v>
      </c>
      <c r="D2255" s="106">
        <f t="shared" si="135"/>
        <v>31.16446662218776</v>
      </c>
      <c r="E2255" s="108">
        <f>_xlfn.NORM.INV(A2255,$B$104,$B$106)</f>
        <v>0.18613394186904389</v>
      </c>
      <c r="F2255" s="122" t="b">
        <f t="shared" si="136"/>
        <v>1</v>
      </c>
      <c r="G2255" s="101"/>
      <c r="I2255" s="101"/>
    </row>
    <row r="2256" spans="1:9" x14ac:dyDescent="0.55000000000000004">
      <c r="A2256" s="104">
        <v>0.52251824756990262</v>
      </c>
      <c r="B2256" s="118">
        <v>0.20564748819777368</v>
      </c>
      <c r="C2256" s="119">
        <v>37.472810272991204</v>
      </c>
      <c r="D2256" s="106">
        <f t="shared" si="135"/>
        <v>37.472810272991204</v>
      </c>
      <c r="E2256" s="108">
        <f>_xlfn.NORM.INV(A2256,$B$104,$B$106)</f>
        <v>0.20564748819777368</v>
      </c>
      <c r="F2256" s="122" t="b">
        <f t="shared" si="136"/>
        <v>1</v>
      </c>
      <c r="G2256" s="101"/>
      <c r="I2256" s="101"/>
    </row>
    <row r="2257" spans="1:9" x14ac:dyDescent="0.55000000000000004">
      <c r="A2257" s="104">
        <v>0.22668440810723267</v>
      </c>
      <c r="B2257" s="118">
        <v>0.12501894539541497</v>
      </c>
      <c r="C2257" s="119">
        <v>11.407196801598062</v>
      </c>
      <c r="D2257" s="106">
        <f t="shared" si="135"/>
        <v>11.407196801598062</v>
      </c>
      <c r="E2257" s="108">
        <f>_xlfn.NORM.INV(A2257,$B$104,$B$106)</f>
        <v>0.12501894539541497</v>
      </c>
      <c r="F2257" s="122" t="b">
        <f t="shared" si="136"/>
        <v>1</v>
      </c>
      <c r="G2257" s="101"/>
      <c r="I2257" s="101"/>
    </row>
    <row r="2258" spans="1:9" x14ac:dyDescent="0.55000000000000004">
      <c r="A2258" s="104">
        <v>0.66316803434026605</v>
      </c>
      <c r="B2258" s="118">
        <v>0.2421124829721793</v>
      </c>
      <c r="C2258" s="119">
        <v>49.261221994084885</v>
      </c>
      <c r="D2258" s="106">
        <f t="shared" si="135"/>
        <v>49.261221994084885</v>
      </c>
      <c r="E2258" s="108">
        <f>_xlfn.NORM.INV(A2258,$B$104,$B$106)</f>
        <v>0.2421124829721793</v>
      </c>
      <c r="F2258" s="122" t="b">
        <f t="shared" si="136"/>
        <v>1</v>
      </c>
      <c r="G2258" s="101"/>
      <c r="I2258" s="101"/>
    </row>
    <row r="2259" spans="1:9" x14ac:dyDescent="0.55000000000000004">
      <c r="A2259" s="104">
        <v>0.80139398065263778</v>
      </c>
      <c r="B2259" s="118">
        <v>0.28466108958622588</v>
      </c>
      <c r="C2259" s="119">
        <v>63.016345120477979</v>
      </c>
      <c r="D2259" s="106">
        <f t="shared" si="135"/>
        <v>63.016345120477979</v>
      </c>
      <c r="E2259" s="108">
        <f>_xlfn.NORM.INV(A2259,$B$104,$B$106)</f>
        <v>0.28466108958622588</v>
      </c>
      <c r="F2259" s="122" t="b">
        <f t="shared" si="136"/>
        <v>1</v>
      </c>
      <c r="G2259" s="101"/>
      <c r="I2259" s="101"/>
    </row>
    <row r="2260" spans="1:9" x14ac:dyDescent="0.55000000000000004">
      <c r="A2260" s="104">
        <v>0.98411119922154755</v>
      </c>
      <c r="B2260" s="118">
        <v>0.41471969986890467</v>
      </c>
      <c r="C2260" s="119">
        <v>105.06172193653637</v>
      </c>
      <c r="D2260" s="106">
        <f t="shared" si="135"/>
        <v>105.06172193653637</v>
      </c>
      <c r="E2260" s="108">
        <f>_xlfn.NORM.INV(A2260,$B$104,$B$106)</f>
        <v>0.41471969986890467</v>
      </c>
      <c r="F2260" s="122" t="b">
        <f t="shared" si="136"/>
        <v>1</v>
      </c>
      <c r="G2260" s="101"/>
      <c r="I2260" s="101"/>
    </row>
    <row r="2261" spans="1:9" x14ac:dyDescent="0.55000000000000004">
      <c r="A2261" s="104">
        <v>0.79580201797269012</v>
      </c>
      <c r="B2261" s="118">
        <v>0.28267196801645583</v>
      </c>
      <c r="C2261" s="119">
        <v>62.373301451533983</v>
      </c>
      <c r="D2261" s="106">
        <f t="shared" si="135"/>
        <v>62.373301451533983</v>
      </c>
      <c r="E2261" s="108">
        <f>_xlfn.NORM.INV(A2261,$B$104,$B$106)</f>
        <v>0.28267196801645583</v>
      </c>
      <c r="F2261" s="122" t="b">
        <f t="shared" si="136"/>
        <v>1</v>
      </c>
      <c r="G2261" s="101"/>
      <c r="I2261" s="101"/>
    </row>
    <row r="2262" spans="1:9" x14ac:dyDescent="0.55000000000000004">
      <c r="A2262" s="104">
        <v>0.83207712679863022</v>
      </c>
      <c r="B2262" s="118">
        <v>0.29624059094061705</v>
      </c>
      <c r="C2262" s="119">
        <v>66.759768925555178</v>
      </c>
      <c r="D2262" s="106">
        <f t="shared" si="135"/>
        <v>66.759768925555178</v>
      </c>
      <c r="E2262" s="108">
        <f>_xlfn.NORM.INV(A2262,$B$104,$B$106)</f>
        <v>0.29624059094061705</v>
      </c>
      <c r="F2262" s="122" t="b">
        <f t="shared" si="136"/>
        <v>1</v>
      </c>
      <c r="G2262" s="101"/>
      <c r="I2262" s="101"/>
    </row>
    <row r="2263" spans="1:9" x14ac:dyDescent="0.55000000000000004">
      <c r="A2263" s="104">
        <v>0.28779684511461345</v>
      </c>
      <c r="B2263" s="118">
        <v>0.14401674953588411</v>
      </c>
      <c r="C2263" s="119">
        <v>17.54881120165658</v>
      </c>
      <c r="D2263" s="106">
        <f t="shared" si="135"/>
        <v>17.54881120165658</v>
      </c>
      <c r="E2263" s="108">
        <f>_xlfn.NORM.INV(A2263,$B$104,$B$106)</f>
        <v>0.14401674953588411</v>
      </c>
      <c r="F2263" s="122" t="b">
        <f t="shared" si="136"/>
        <v>1</v>
      </c>
      <c r="G2263" s="101"/>
      <c r="I2263" s="101"/>
    </row>
    <row r="2264" spans="1:9" x14ac:dyDescent="0.55000000000000004">
      <c r="A2264" s="104">
        <v>0.56240336192576768</v>
      </c>
      <c r="B2264" s="118">
        <v>0.21570654377279538</v>
      </c>
      <c r="C2264" s="119">
        <v>40.724704024171686</v>
      </c>
      <c r="D2264" s="106">
        <f t="shared" si="135"/>
        <v>40.724704024171686</v>
      </c>
      <c r="E2264" s="108">
        <f>_xlfn.NORM.INV(A2264,$B$104,$B$106)</f>
        <v>0.21570654377279538</v>
      </c>
      <c r="F2264" s="122" t="b">
        <f t="shared" si="136"/>
        <v>1</v>
      </c>
      <c r="G2264" s="101"/>
      <c r="I2264" s="101"/>
    </row>
    <row r="2265" spans="1:9" x14ac:dyDescent="0.55000000000000004">
      <c r="A2265" s="104">
        <v>0.61484384294604111</v>
      </c>
      <c r="B2265" s="118">
        <v>0.22919664000152024</v>
      </c>
      <c r="C2265" s="119">
        <v>45.085785370411188</v>
      </c>
      <c r="D2265" s="106">
        <f t="shared" si="135"/>
        <v>45.085785370411188</v>
      </c>
      <c r="E2265" s="108">
        <f>_xlfn.NORM.INV(A2265,$B$104,$B$106)</f>
        <v>0.22919664000152024</v>
      </c>
      <c r="F2265" s="122" t="b">
        <f t="shared" si="136"/>
        <v>1</v>
      </c>
      <c r="G2265" s="101"/>
      <c r="I2265" s="101"/>
    </row>
    <row r="2266" spans="1:9" x14ac:dyDescent="0.55000000000000004">
      <c r="A2266" s="104">
        <v>0.67965829197523497</v>
      </c>
      <c r="B2266" s="118">
        <v>0.24667434823235374</v>
      </c>
      <c r="C2266" s="119">
        <v>50.735982822539341</v>
      </c>
      <c r="D2266" s="106">
        <f t="shared" si="135"/>
        <v>50.735982822539341</v>
      </c>
      <c r="E2266" s="108">
        <f>_xlfn.NORM.INV(A2266,$B$104,$B$106)</f>
        <v>0.24667434823235374</v>
      </c>
      <c r="F2266" s="122" t="b">
        <f t="shared" si="136"/>
        <v>1</v>
      </c>
      <c r="G2266" s="101"/>
      <c r="I2266" s="101"/>
    </row>
    <row r="2267" spans="1:9" x14ac:dyDescent="0.55000000000000004">
      <c r="A2267" s="104">
        <v>0.954499544422587</v>
      </c>
      <c r="B2267" s="118">
        <v>0.36901413737455896</v>
      </c>
      <c r="C2267" s="119">
        <v>90.286017402342949</v>
      </c>
      <c r="D2267" s="106">
        <f t="shared" si="135"/>
        <v>90.286017402342949</v>
      </c>
      <c r="E2267" s="108">
        <f>_xlfn.NORM.INV(A2267,$B$104,$B$106)</f>
        <v>0.36901413737455896</v>
      </c>
      <c r="F2267" s="122" t="b">
        <f t="shared" si="136"/>
        <v>1</v>
      </c>
      <c r="G2267" s="101"/>
      <c r="I2267" s="101"/>
    </row>
    <row r="2268" spans="1:9" x14ac:dyDescent="0.55000000000000004">
      <c r="A2268" s="104">
        <v>6.7404015164804876E-2</v>
      </c>
      <c r="B2268" s="118">
        <v>5.0459213944751447E-2</v>
      </c>
      <c r="C2268" s="119">
        <v>-12.696489969571243</v>
      </c>
      <c r="D2268" s="106">
        <f t="shared" si="135"/>
        <v>0</v>
      </c>
      <c r="E2268" s="108">
        <f>_xlfn.NORM.INV(A2268,$B$104,$B$106)</f>
        <v>5.0459213944751447E-2</v>
      </c>
      <c r="F2268" s="122" t="b">
        <f t="shared" si="136"/>
        <v>1</v>
      </c>
      <c r="G2268" s="101"/>
      <c r="I2268" s="101"/>
    </row>
    <row r="2269" spans="1:9" x14ac:dyDescent="0.55000000000000004">
      <c r="A2269" s="104">
        <v>0.91508269627682781</v>
      </c>
      <c r="B2269" s="118">
        <v>0.33727354399450221</v>
      </c>
      <c r="C2269" s="119">
        <v>80.024911227756149</v>
      </c>
      <c r="D2269" s="106">
        <f t="shared" si="135"/>
        <v>80.024911227756149</v>
      </c>
      <c r="E2269" s="108">
        <f>_xlfn.NORM.INV(A2269,$B$104,$B$106)</f>
        <v>0.33727354399450221</v>
      </c>
      <c r="F2269" s="122" t="b">
        <f t="shared" si="136"/>
        <v>1</v>
      </c>
      <c r="G2269" s="101"/>
      <c r="I2269" s="101"/>
    </row>
    <row r="2270" spans="1:9" x14ac:dyDescent="0.55000000000000004">
      <c r="A2270" s="104">
        <v>0.58049181049157506</v>
      </c>
      <c r="B2270" s="118">
        <v>0.22031518079409115</v>
      </c>
      <c r="C2270" s="119">
        <v>42.214585238092553</v>
      </c>
      <c r="D2270" s="106">
        <f t="shared" si="135"/>
        <v>42.214585238092553</v>
      </c>
      <c r="E2270" s="108">
        <f>_xlfn.NORM.INV(A2270,$B$104,$B$106)</f>
        <v>0.22031518079409115</v>
      </c>
      <c r="F2270" s="122" t="b">
        <f t="shared" si="136"/>
        <v>1</v>
      </c>
      <c r="G2270" s="101"/>
      <c r="I2270" s="101"/>
    </row>
    <row r="2271" spans="1:9" x14ac:dyDescent="0.55000000000000004">
      <c r="A2271" s="104">
        <v>0.44607545794524106</v>
      </c>
      <c r="B2271" s="118">
        <v>0.18644169627063767</v>
      </c>
      <c r="C2271" s="119">
        <v>31.263957534428695</v>
      </c>
      <c r="D2271" s="106">
        <f t="shared" si="135"/>
        <v>31.263957534428695</v>
      </c>
      <c r="E2271" s="108">
        <f>_xlfn.NORM.INV(A2271,$B$104,$B$106)</f>
        <v>0.18644169627063767</v>
      </c>
      <c r="F2271" s="122" t="b">
        <f t="shared" si="136"/>
        <v>1</v>
      </c>
      <c r="G2271" s="101"/>
      <c r="I2271" s="101"/>
    </row>
    <row r="2272" spans="1:9" x14ac:dyDescent="0.55000000000000004">
      <c r="A2272" s="104">
        <v>0.26325022871107129</v>
      </c>
      <c r="B2272" s="118">
        <v>0.13666428758621585</v>
      </c>
      <c r="C2272" s="119">
        <v>15.171905647094416</v>
      </c>
      <c r="D2272" s="106">
        <f t="shared" si="135"/>
        <v>15.171905647094416</v>
      </c>
      <c r="E2272" s="108">
        <f>_xlfn.NORM.INV(A2272,$B$104,$B$106)</f>
        <v>0.13666428758621585</v>
      </c>
      <c r="F2272" s="122" t="b">
        <f t="shared" si="136"/>
        <v>1</v>
      </c>
      <c r="G2272" s="101"/>
      <c r="I2272" s="101"/>
    </row>
    <row r="2273" spans="1:9" x14ac:dyDescent="0.55000000000000004">
      <c r="A2273" s="104">
        <v>0.10747211990400185</v>
      </c>
      <c r="B2273" s="118">
        <v>7.5991576612322642E-2</v>
      </c>
      <c r="C2273" s="119">
        <v>-4.4423820175561373</v>
      </c>
      <c r="D2273" s="106">
        <f t="shared" si="135"/>
        <v>0</v>
      </c>
      <c r="E2273" s="108">
        <f>_xlfn.NORM.INV(A2273,$B$104,$B$106)</f>
        <v>7.5991576612322642E-2</v>
      </c>
      <c r="F2273" s="122" t="b">
        <f t="shared" si="136"/>
        <v>1</v>
      </c>
      <c r="G2273" s="101"/>
      <c r="I2273" s="101"/>
    </row>
    <row r="2274" spans="1:9" x14ac:dyDescent="0.55000000000000004">
      <c r="A2274" s="104">
        <v>0.22376513749203941</v>
      </c>
      <c r="B2274" s="118">
        <v>0.12404611362683132</v>
      </c>
      <c r="C2274" s="119">
        <v>11.092699528408451</v>
      </c>
      <c r="D2274" s="106">
        <f t="shared" si="135"/>
        <v>11.092699528408451</v>
      </c>
      <c r="E2274" s="108">
        <f>_xlfn.NORM.INV(A2274,$B$104,$B$106)</f>
        <v>0.12404611362683132</v>
      </c>
      <c r="F2274" s="122" t="b">
        <f t="shared" si="136"/>
        <v>1</v>
      </c>
      <c r="G2274" s="101"/>
      <c r="I2274" s="101"/>
    </row>
    <row r="2275" spans="1:9" x14ac:dyDescent="0.55000000000000004">
      <c r="A2275" s="104">
        <v>0.36902595805247596</v>
      </c>
      <c r="B2275" s="118">
        <v>0.16655657739863211</v>
      </c>
      <c r="C2275" s="119">
        <v>24.83549182817212</v>
      </c>
      <c r="D2275" s="106">
        <f t="shared" si="135"/>
        <v>24.83549182817212</v>
      </c>
      <c r="E2275" s="108">
        <f>_xlfn.NORM.INV(A2275,$B$104,$B$106)</f>
        <v>0.16655657739863211</v>
      </c>
      <c r="F2275" s="122" t="b">
        <f t="shared" si="136"/>
        <v>1</v>
      </c>
      <c r="G2275" s="101"/>
      <c r="I2275" s="101"/>
    </row>
    <row r="2276" spans="1:9" x14ac:dyDescent="0.55000000000000004">
      <c r="A2276" s="104">
        <v>0.21001169517466511</v>
      </c>
      <c r="B2276" s="118">
        <v>0.11936193322020569</v>
      </c>
      <c r="C2276" s="119">
        <v>9.5783966318688751</v>
      </c>
      <c r="D2276" s="106">
        <f t="shared" si="135"/>
        <v>9.5783966318688751</v>
      </c>
      <c r="E2276" s="108">
        <f>_xlfn.NORM.INV(A2276,$B$104,$B$106)</f>
        <v>0.11936193322020569</v>
      </c>
      <c r="F2276" s="122" t="b">
        <f t="shared" si="136"/>
        <v>1</v>
      </c>
      <c r="G2276" s="101"/>
      <c r="I2276" s="101"/>
    </row>
    <row r="2277" spans="1:9" x14ac:dyDescent="0.55000000000000004">
      <c r="A2277" s="104">
        <v>0.53925728964054087</v>
      </c>
      <c r="B2277" s="118">
        <v>0.20985627832911538</v>
      </c>
      <c r="C2277" s="119">
        <v>38.833428894298571</v>
      </c>
      <c r="D2277" s="106">
        <f t="shared" si="135"/>
        <v>38.833428894298571</v>
      </c>
      <c r="E2277" s="108">
        <f>_xlfn.NORM.INV(A2277,$B$104,$B$106)</f>
        <v>0.20985627832911538</v>
      </c>
      <c r="F2277" s="122" t="b">
        <f t="shared" si="136"/>
        <v>1</v>
      </c>
      <c r="G2277" s="101"/>
      <c r="I2277" s="101"/>
    </row>
    <row r="2278" spans="1:9" x14ac:dyDescent="0.55000000000000004">
      <c r="A2278" s="104">
        <v>0.9739148549354314</v>
      </c>
      <c r="B2278" s="118">
        <v>0.39417259115570719</v>
      </c>
      <c r="C2278" s="119">
        <v>98.419248005366256</v>
      </c>
      <c r="D2278" s="106">
        <f t="shared" si="135"/>
        <v>98.419248005366256</v>
      </c>
      <c r="E2278" s="108">
        <f>_xlfn.NORM.INV(A2278,$B$104,$B$106)</f>
        <v>0.39417259115570719</v>
      </c>
      <c r="F2278" s="122" t="b">
        <f t="shared" si="136"/>
        <v>1</v>
      </c>
      <c r="G2278" s="101"/>
      <c r="I2278" s="101"/>
    </row>
    <row r="2279" spans="1:9" x14ac:dyDescent="0.55000000000000004">
      <c r="A2279" s="104">
        <v>0.18262565392328989</v>
      </c>
      <c r="B2279" s="118">
        <v>0.10945958308495825</v>
      </c>
      <c r="C2279" s="119">
        <v>6.3771626505422647</v>
      </c>
      <c r="D2279" s="106">
        <f t="shared" si="135"/>
        <v>6.3771626505422647</v>
      </c>
      <c r="E2279" s="108">
        <f>_xlfn.NORM.INV(A2279,$B$104,$B$106)</f>
        <v>0.10945958308495825</v>
      </c>
      <c r="F2279" s="122" t="b">
        <f t="shared" si="136"/>
        <v>1</v>
      </c>
      <c r="G2279" s="101"/>
      <c r="I2279" s="101"/>
    </row>
    <row r="2280" spans="1:9" x14ac:dyDescent="0.55000000000000004">
      <c r="A2280" s="104">
        <v>0.91589605591080159</v>
      </c>
      <c r="B2280" s="118">
        <v>0.33779851011031392</v>
      </c>
      <c r="C2280" s="119">
        <v>80.194622391876635</v>
      </c>
      <c r="D2280" s="106">
        <f t="shared" si="135"/>
        <v>80.194622391876635</v>
      </c>
      <c r="E2280" s="108">
        <f>_xlfn.NORM.INV(A2280,$B$104,$B$106)</f>
        <v>0.33779851011031392</v>
      </c>
      <c r="F2280" s="122" t="b">
        <f t="shared" si="136"/>
        <v>1</v>
      </c>
      <c r="G2280" s="101"/>
      <c r="I2280" s="101"/>
    </row>
    <row r="2281" spans="1:9" x14ac:dyDescent="0.55000000000000004">
      <c r="A2281" s="104">
        <v>0.68287679738317641</v>
      </c>
      <c r="B2281" s="118">
        <v>0.24757585468981652</v>
      </c>
      <c r="C2281" s="119">
        <v>51.027422033090268</v>
      </c>
      <c r="D2281" s="106">
        <f t="shared" si="135"/>
        <v>51.027422033090268</v>
      </c>
      <c r="E2281" s="108">
        <f>_xlfn.NORM.INV(A2281,$B$104,$B$106)</f>
        <v>0.24757585468981652</v>
      </c>
      <c r="F2281" s="122" t="b">
        <f t="shared" si="136"/>
        <v>1</v>
      </c>
      <c r="G2281" s="101"/>
      <c r="I2281" s="101"/>
    </row>
    <row r="2282" spans="1:9" x14ac:dyDescent="0.55000000000000004">
      <c r="A2282" s="104">
        <v>0.60593131320314664</v>
      </c>
      <c r="B2282" s="118">
        <v>0.22687301175178606</v>
      </c>
      <c r="C2282" s="119">
        <v>44.334602306651192</v>
      </c>
      <c r="D2282" s="106">
        <f t="shared" si="135"/>
        <v>44.334602306651192</v>
      </c>
      <c r="E2282" s="108">
        <f>_xlfn.NORM.INV(A2282,$B$104,$B$106)</f>
        <v>0.22687301175178606</v>
      </c>
      <c r="F2282" s="122" t="b">
        <f t="shared" si="136"/>
        <v>1</v>
      </c>
      <c r="G2282" s="101"/>
      <c r="I2282" s="101"/>
    </row>
    <row r="2283" spans="1:9" x14ac:dyDescent="0.55000000000000004">
      <c r="A2283" s="104">
        <v>0.8183910554720778</v>
      </c>
      <c r="B2283" s="118">
        <v>0.29092505452724937</v>
      </c>
      <c r="C2283" s="119">
        <v>65.041361117000491</v>
      </c>
      <c r="D2283" s="106">
        <f t="shared" si="135"/>
        <v>65.041361117000491</v>
      </c>
      <c r="E2283" s="108">
        <f>_xlfn.NORM.INV(A2283,$B$104,$B$106)</f>
        <v>0.29092505452724937</v>
      </c>
      <c r="F2283" s="122" t="b">
        <f t="shared" si="136"/>
        <v>1</v>
      </c>
      <c r="G2283" s="101"/>
      <c r="I2283" s="101"/>
    </row>
    <row r="2284" spans="1:9" x14ac:dyDescent="0.55000000000000004">
      <c r="A2284" s="104">
        <v>0.24503524614049887</v>
      </c>
      <c r="B2284" s="118">
        <v>0.13098032903806164</v>
      </c>
      <c r="C2284" s="119">
        <v>13.334394247852391</v>
      </c>
      <c r="D2284" s="106">
        <f t="shared" si="135"/>
        <v>13.334394247852391</v>
      </c>
      <c r="E2284" s="108">
        <f>_xlfn.NORM.INV(A2284,$B$104,$B$106)</f>
        <v>0.13098032903806164</v>
      </c>
      <c r="F2284" s="122" t="b">
        <f t="shared" si="136"/>
        <v>1</v>
      </c>
      <c r="G2284" s="101"/>
      <c r="I2284" s="101"/>
    </row>
    <row r="2285" spans="1:9" x14ac:dyDescent="0.55000000000000004">
      <c r="A2285" s="104">
        <v>1.8940909680105422E-2</v>
      </c>
      <c r="B2285" s="118">
        <v>0</v>
      </c>
      <c r="C2285" s="119">
        <v>-29.008956014979496</v>
      </c>
      <c r="D2285" s="106">
        <f t="shared" si="135"/>
        <v>0</v>
      </c>
      <c r="E2285" s="108">
        <f>_xlfn.NORM.INV(A2285,$B$104,$B$106)</f>
        <v>-7.6131188066203281E-3</v>
      </c>
      <c r="F2285" s="122" t="b">
        <f t="shared" si="136"/>
        <v>0</v>
      </c>
      <c r="G2285" s="101"/>
      <c r="I2285" s="101"/>
    </row>
    <row r="2286" spans="1:9" x14ac:dyDescent="0.55000000000000004">
      <c r="A2286" s="104">
        <v>0.5236276311969521</v>
      </c>
      <c r="B2286" s="118">
        <v>0.20592603551415645</v>
      </c>
      <c r="C2286" s="119">
        <v>37.562859112148878</v>
      </c>
      <c r="D2286" s="106">
        <f t="shared" si="135"/>
        <v>37.562859112148878</v>
      </c>
      <c r="E2286" s="108">
        <f>_xlfn.NORM.INV(A2286,$B$104,$B$106)</f>
        <v>0.20592603551415645</v>
      </c>
      <c r="F2286" s="122" t="b">
        <f t="shared" si="136"/>
        <v>1</v>
      </c>
      <c r="G2286" s="101"/>
      <c r="I2286" s="101"/>
    </row>
    <row r="2287" spans="1:9" x14ac:dyDescent="0.55000000000000004">
      <c r="A2287" s="104">
        <v>0.10835363864038072</v>
      </c>
      <c r="B2287" s="118">
        <v>7.6466882882072956E-2</v>
      </c>
      <c r="C2287" s="119">
        <v>-4.2887248996517382</v>
      </c>
      <c r="D2287" s="106">
        <f t="shared" si="135"/>
        <v>0</v>
      </c>
      <c r="E2287" s="108">
        <f>_xlfn.NORM.INV(A2287,$B$104,$B$106)</f>
        <v>7.6466882882072956E-2</v>
      </c>
      <c r="F2287" s="122" t="b">
        <f t="shared" si="136"/>
        <v>1</v>
      </c>
      <c r="G2287" s="101"/>
      <c r="I2287" s="101"/>
    </row>
    <row r="2288" spans="1:9" x14ac:dyDescent="0.55000000000000004">
      <c r="A2288" s="104">
        <v>0.80472121258229945</v>
      </c>
      <c r="B2288" s="118">
        <v>0.28586066375914215</v>
      </c>
      <c r="C2288" s="119">
        <v>63.404143729193336</v>
      </c>
      <c r="D2288" s="106">
        <f t="shared" si="135"/>
        <v>63.404143729193336</v>
      </c>
      <c r="E2288" s="108">
        <f>_xlfn.NORM.INV(A2288,$B$104,$B$106)</f>
        <v>0.28586066375914215</v>
      </c>
      <c r="F2288" s="122" t="b">
        <f t="shared" si="136"/>
        <v>1</v>
      </c>
      <c r="G2288" s="101"/>
      <c r="I2288" s="101"/>
    </row>
    <row r="2289" spans="1:9" x14ac:dyDescent="0.55000000000000004">
      <c r="A2289" s="104">
        <v>0.73152286496900543</v>
      </c>
      <c r="B2289" s="118">
        <v>0.26174252523284525</v>
      </c>
      <c r="C2289" s="119">
        <v>55.60722647599475</v>
      </c>
      <c r="D2289" s="106">
        <f t="shared" si="135"/>
        <v>55.60722647599475</v>
      </c>
      <c r="E2289" s="108">
        <f>_xlfn.NORM.INV(A2289,$B$104,$B$106)</f>
        <v>0.26174252523284525</v>
      </c>
      <c r="F2289" s="122" t="b">
        <f t="shared" si="136"/>
        <v>1</v>
      </c>
      <c r="G2289" s="101"/>
      <c r="I2289" s="101"/>
    </row>
    <row r="2290" spans="1:9" x14ac:dyDescent="0.55000000000000004">
      <c r="A2290" s="104">
        <v>0.67511869444939998</v>
      </c>
      <c r="B2290" s="118">
        <v>0.24540919999220201</v>
      </c>
      <c r="C2290" s="119">
        <v>50.326985414603513</v>
      </c>
      <c r="D2290" s="106">
        <f t="shared" ref="D2290:D2353" si="137">IF(C2290&lt;=0,0,C2290)</f>
        <v>50.326985414603513</v>
      </c>
      <c r="E2290" s="108">
        <f>_xlfn.NORM.INV(A2290,$B$104,$B$106)</f>
        <v>0.24540919999220201</v>
      </c>
      <c r="F2290" s="122" t="b">
        <f t="shared" si="136"/>
        <v>1</v>
      </c>
      <c r="G2290" s="101"/>
      <c r="I2290" s="101"/>
    </row>
    <row r="2291" spans="1:9" x14ac:dyDescent="0.55000000000000004">
      <c r="A2291" s="104">
        <v>0.23899171161083654</v>
      </c>
      <c r="B2291" s="118">
        <v>0.12904503034103187</v>
      </c>
      <c r="C2291" s="119">
        <v>12.708750449326581</v>
      </c>
      <c r="D2291" s="106">
        <f t="shared" si="137"/>
        <v>12.708750449326581</v>
      </c>
      <c r="E2291" s="108">
        <f>_xlfn.NORM.INV(A2291,$B$104,$B$106)</f>
        <v>0.12904503034103187</v>
      </c>
      <c r="F2291" s="122" t="b">
        <f t="shared" ref="F2291:F2354" si="138">E2291=B2291</f>
        <v>1</v>
      </c>
      <c r="G2291" s="101"/>
      <c r="I2291" s="101"/>
    </row>
    <row r="2292" spans="1:9" x14ac:dyDescent="0.55000000000000004">
      <c r="A2292" s="104">
        <v>0.19328127562989972</v>
      </c>
      <c r="B2292" s="118">
        <v>0.11341319961911192</v>
      </c>
      <c r="C2292" s="119">
        <v>7.6552886938960389</v>
      </c>
      <c r="D2292" s="106">
        <f t="shared" si="137"/>
        <v>7.6552886938960389</v>
      </c>
      <c r="E2292" s="108">
        <f>_xlfn.NORM.INV(A2292,$B$104,$B$106)</f>
        <v>0.11341319961911192</v>
      </c>
      <c r="F2292" s="122" t="b">
        <f t="shared" si="138"/>
        <v>1</v>
      </c>
      <c r="G2292" s="101"/>
      <c r="I2292" s="101"/>
    </row>
    <row r="2293" spans="1:9" x14ac:dyDescent="0.55000000000000004">
      <c r="A2293" s="104">
        <v>0.992900588993887</v>
      </c>
      <c r="B2293" s="118">
        <v>0.44521936641877197</v>
      </c>
      <c r="C2293" s="119">
        <v>114.9216610060536</v>
      </c>
      <c r="D2293" s="106">
        <f t="shared" si="137"/>
        <v>114.9216610060536</v>
      </c>
      <c r="E2293" s="108">
        <f>_xlfn.NORM.INV(A2293,$B$104,$B$106)</f>
        <v>0.44521936641877197</v>
      </c>
      <c r="F2293" s="122" t="b">
        <f t="shared" si="138"/>
        <v>1</v>
      </c>
      <c r="G2293" s="101"/>
      <c r="I2293" s="101"/>
    </row>
    <row r="2294" spans="1:9" x14ac:dyDescent="0.55000000000000004">
      <c r="A2294" s="104">
        <v>0.28021663208269731</v>
      </c>
      <c r="B2294" s="118">
        <v>0.14178019165536512</v>
      </c>
      <c r="C2294" s="119">
        <v>16.825776266461133</v>
      </c>
      <c r="D2294" s="106">
        <f t="shared" si="137"/>
        <v>16.825776266461133</v>
      </c>
      <c r="E2294" s="108">
        <f>_xlfn.NORM.INV(A2294,$B$104,$B$106)</f>
        <v>0.14178019165536512</v>
      </c>
      <c r="F2294" s="122" t="b">
        <f t="shared" si="138"/>
        <v>1</v>
      </c>
      <c r="G2294" s="101"/>
      <c r="I2294" s="101"/>
    </row>
    <row r="2295" spans="1:9" x14ac:dyDescent="0.55000000000000004">
      <c r="A2295" s="104">
        <v>0.40604394247179376</v>
      </c>
      <c r="B2295" s="118">
        <v>0.17622666105575138</v>
      </c>
      <c r="C2295" s="119">
        <v>27.961638650152562</v>
      </c>
      <c r="D2295" s="106">
        <f t="shared" si="137"/>
        <v>27.961638650152562</v>
      </c>
      <c r="E2295" s="108">
        <f>_xlfn.NORM.INV(A2295,$B$104,$B$106)</f>
        <v>0.17622666105575138</v>
      </c>
      <c r="F2295" s="122" t="b">
        <f t="shared" si="138"/>
        <v>1</v>
      </c>
      <c r="G2295" s="101"/>
      <c r="I2295" s="101"/>
    </row>
    <row r="2296" spans="1:9" x14ac:dyDescent="0.55000000000000004">
      <c r="A2296" s="104">
        <v>0.30064618288572154</v>
      </c>
      <c r="B2296" s="118">
        <v>0.14774570722754049</v>
      </c>
      <c r="C2296" s="119">
        <v>18.754309483823846</v>
      </c>
      <c r="D2296" s="106">
        <f t="shared" si="137"/>
        <v>18.754309483823846</v>
      </c>
      <c r="E2296" s="108">
        <f>_xlfn.NORM.INV(A2296,$B$104,$B$106)</f>
        <v>0.14774570722754049</v>
      </c>
      <c r="F2296" s="122" t="b">
        <f t="shared" si="138"/>
        <v>1</v>
      </c>
      <c r="G2296" s="101"/>
      <c r="I2296" s="101"/>
    </row>
    <row r="2297" spans="1:9" x14ac:dyDescent="0.55000000000000004">
      <c r="A2297" s="104">
        <v>0.90484860511927656</v>
      </c>
      <c r="B2297" s="118">
        <v>0.33096839075431994</v>
      </c>
      <c r="C2297" s="119">
        <v>77.986579868607706</v>
      </c>
      <c r="D2297" s="106">
        <f t="shared" si="137"/>
        <v>77.986579868607706</v>
      </c>
      <c r="E2297" s="108">
        <f>_xlfn.NORM.INV(A2297,$B$104,$B$106)</f>
        <v>0.33096839075431994</v>
      </c>
      <c r="F2297" s="122" t="b">
        <f t="shared" si="138"/>
        <v>1</v>
      </c>
      <c r="G2297" s="101"/>
      <c r="I2297" s="101"/>
    </row>
    <row r="2298" spans="1:9" x14ac:dyDescent="0.55000000000000004">
      <c r="A2298" s="104">
        <v>0.92272124319613125</v>
      </c>
      <c r="B2298" s="118">
        <v>0.34236165111013461</v>
      </c>
      <c r="C2298" s="119">
        <v>81.669795641731199</v>
      </c>
      <c r="D2298" s="106">
        <f t="shared" si="137"/>
        <v>81.669795641731199</v>
      </c>
      <c r="E2298" s="108">
        <f>_xlfn.NORM.INV(A2298,$B$104,$B$106)</f>
        <v>0.34236165111013461</v>
      </c>
      <c r="F2298" s="122" t="b">
        <f t="shared" si="138"/>
        <v>1</v>
      </c>
      <c r="G2298" s="101"/>
      <c r="I2298" s="101"/>
    </row>
    <row r="2299" spans="1:9" x14ac:dyDescent="0.55000000000000004">
      <c r="A2299" s="104">
        <v>0.71870081672051533</v>
      </c>
      <c r="B2299" s="118">
        <v>0.2578986375194669</v>
      </c>
      <c r="C2299" s="119">
        <v>54.364573590527684</v>
      </c>
      <c r="D2299" s="106">
        <f t="shared" si="137"/>
        <v>54.364573590527684</v>
      </c>
      <c r="E2299" s="108">
        <f>_xlfn.NORM.INV(A2299,$B$104,$B$106)</f>
        <v>0.2578986375194669</v>
      </c>
      <c r="F2299" s="122" t="b">
        <f t="shared" si="138"/>
        <v>1</v>
      </c>
      <c r="G2299" s="101"/>
      <c r="I2299" s="101"/>
    </row>
    <row r="2300" spans="1:9" x14ac:dyDescent="0.55000000000000004">
      <c r="A2300" s="104">
        <v>0.51895518293653298</v>
      </c>
      <c r="B2300" s="118">
        <v>0.20475314889621268</v>
      </c>
      <c r="C2300" s="119">
        <v>37.183688062213989</v>
      </c>
      <c r="D2300" s="106">
        <f t="shared" si="137"/>
        <v>37.183688062213989</v>
      </c>
      <c r="E2300" s="108">
        <f>_xlfn.NORM.INV(A2300,$B$104,$B$106)</f>
        <v>0.20475314889621268</v>
      </c>
      <c r="F2300" s="122" t="b">
        <f t="shared" si="138"/>
        <v>1</v>
      </c>
      <c r="G2300" s="101"/>
      <c r="I2300" s="101"/>
    </row>
    <row r="2301" spans="1:9" x14ac:dyDescent="0.55000000000000004">
      <c r="A2301" s="104">
        <v>0.25289765950982013</v>
      </c>
      <c r="B2301" s="118">
        <v>0.13346009916160073</v>
      </c>
      <c r="C2301" s="119">
        <v>14.136054891732805</v>
      </c>
      <c r="D2301" s="106">
        <f t="shared" si="137"/>
        <v>14.136054891732805</v>
      </c>
      <c r="E2301" s="108">
        <f>_xlfn.NORM.INV(A2301,$B$104,$B$106)</f>
        <v>0.13346009916160073</v>
      </c>
      <c r="F2301" s="122" t="b">
        <f t="shared" si="138"/>
        <v>1</v>
      </c>
      <c r="G2301" s="101"/>
      <c r="I2301" s="101"/>
    </row>
    <row r="2302" spans="1:9" x14ac:dyDescent="0.55000000000000004">
      <c r="A2302" s="104">
        <v>0.66666242227030481</v>
      </c>
      <c r="B2302" s="118">
        <v>0.24307156260602492</v>
      </c>
      <c r="C2302" s="119">
        <v>49.571273474059964</v>
      </c>
      <c r="D2302" s="106">
        <f t="shared" si="137"/>
        <v>49.571273474059964</v>
      </c>
      <c r="E2302" s="108">
        <f>_xlfn.NORM.INV(A2302,$B$104,$B$106)</f>
        <v>0.24307156260602492</v>
      </c>
      <c r="F2302" s="122" t="b">
        <f t="shared" si="138"/>
        <v>1</v>
      </c>
      <c r="G2302" s="101"/>
      <c r="I2302" s="101"/>
    </row>
    <row r="2303" spans="1:9" x14ac:dyDescent="0.55000000000000004">
      <c r="A2303" s="104">
        <v>0.25851736194151054</v>
      </c>
      <c r="B2303" s="118">
        <v>0.13520769536425264</v>
      </c>
      <c r="C2303" s="119">
        <v>14.701018185613226</v>
      </c>
      <c r="D2303" s="106">
        <f t="shared" si="137"/>
        <v>14.701018185613226</v>
      </c>
      <c r="E2303" s="108">
        <f>_xlfn.NORM.INV(A2303,$B$104,$B$106)</f>
        <v>0.13520769536425264</v>
      </c>
      <c r="F2303" s="122" t="b">
        <f t="shared" si="138"/>
        <v>1</v>
      </c>
      <c r="G2303" s="101"/>
      <c r="I2303" s="101"/>
    </row>
    <row r="2304" spans="1:9" x14ac:dyDescent="0.55000000000000004">
      <c r="A2304" s="104">
        <v>0.23742478082020446</v>
      </c>
      <c r="B2304" s="118">
        <v>0.12853891874758963</v>
      </c>
      <c r="C2304" s="119">
        <v>12.545134579442957</v>
      </c>
      <c r="D2304" s="106">
        <f t="shared" si="137"/>
        <v>12.545134579442957</v>
      </c>
      <c r="E2304" s="108">
        <f>_xlfn.NORM.INV(A2304,$B$104,$B$106)</f>
        <v>0.12853891874758963</v>
      </c>
      <c r="F2304" s="122" t="b">
        <f t="shared" si="138"/>
        <v>1</v>
      </c>
      <c r="G2304" s="101"/>
      <c r="I2304" s="101"/>
    </row>
    <row r="2305" spans="1:9" x14ac:dyDescent="0.55000000000000004">
      <c r="A2305" s="104">
        <v>0.92611718562303003</v>
      </c>
      <c r="B2305" s="118">
        <v>0.34474689426325844</v>
      </c>
      <c r="C2305" s="119">
        <v>82.440897585332138</v>
      </c>
      <c r="D2305" s="106">
        <f t="shared" si="137"/>
        <v>82.440897585332138</v>
      </c>
      <c r="E2305" s="108">
        <f>_xlfn.NORM.INV(A2305,$B$104,$B$106)</f>
        <v>0.34474689426325844</v>
      </c>
      <c r="F2305" s="122" t="b">
        <f t="shared" si="138"/>
        <v>1</v>
      </c>
      <c r="G2305" s="101"/>
      <c r="I2305" s="101"/>
    </row>
    <row r="2306" spans="1:9" x14ac:dyDescent="0.55000000000000004">
      <c r="A2306" s="104">
        <v>0.57750507845507337</v>
      </c>
      <c r="B2306" s="118">
        <v>0.21955149398072096</v>
      </c>
      <c r="C2306" s="119">
        <v>41.967700393115223</v>
      </c>
      <c r="D2306" s="106">
        <f t="shared" si="137"/>
        <v>41.967700393115223</v>
      </c>
      <c r="E2306" s="108">
        <f>_xlfn.NORM.INV(A2306,$B$104,$B$106)</f>
        <v>0.21955149398072096</v>
      </c>
      <c r="F2306" s="122" t="b">
        <f t="shared" si="138"/>
        <v>1</v>
      </c>
      <c r="G2306" s="101"/>
      <c r="I2306" s="101"/>
    </row>
    <row r="2307" spans="1:9" x14ac:dyDescent="0.55000000000000004">
      <c r="A2307" s="104">
        <v>5.6514067467133722E-2</v>
      </c>
      <c r="B2307" s="118">
        <v>4.152719457175516E-2</v>
      </c>
      <c r="C2307" s="119">
        <v>-15.58403520359853</v>
      </c>
      <c r="D2307" s="106">
        <f t="shared" si="137"/>
        <v>0</v>
      </c>
      <c r="E2307" s="108">
        <f>_xlfn.NORM.INV(A2307,$B$104,$B$106)</f>
        <v>4.152719457175516E-2</v>
      </c>
      <c r="F2307" s="122" t="b">
        <f t="shared" si="138"/>
        <v>1</v>
      </c>
      <c r="G2307" s="101"/>
      <c r="I2307" s="101"/>
    </row>
    <row r="2308" spans="1:9" x14ac:dyDescent="0.55000000000000004">
      <c r="A2308" s="104">
        <v>0.94875710186302964</v>
      </c>
      <c r="B2308" s="118">
        <v>0.36329201279459106</v>
      </c>
      <c r="C2308" s="119">
        <v>88.436167679742738</v>
      </c>
      <c r="D2308" s="106">
        <f t="shared" si="137"/>
        <v>88.436167679742738</v>
      </c>
      <c r="E2308" s="108">
        <f>_xlfn.NORM.INV(A2308,$B$104,$B$106)</f>
        <v>0.36329201279459106</v>
      </c>
      <c r="F2308" s="122" t="b">
        <f t="shared" si="138"/>
        <v>1</v>
      </c>
      <c r="G2308" s="101"/>
      <c r="I2308" s="101"/>
    </row>
    <row r="2309" spans="1:9" x14ac:dyDescent="0.55000000000000004">
      <c r="A2309" s="104">
        <v>0.73924177627896204</v>
      </c>
      <c r="B2309" s="118">
        <v>0.26410095974437314</v>
      </c>
      <c r="C2309" s="119">
        <v>56.369661715904392</v>
      </c>
      <c r="D2309" s="106">
        <f t="shared" si="137"/>
        <v>56.369661715904392</v>
      </c>
      <c r="E2309" s="108">
        <f>_xlfn.NORM.INV(A2309,$B$104,$B$106)</f>
        <v>0.26410095974437314</v>
      </c>
      <c r="F2309" s="122" t="b">
        <f t="shared" si="138"/>
        <v>1</v>
      </c>
      <c r="G2309" s="101"/>
      <c r="I2309" s="101"/>
    </row>
    <row r="2310" spans="1:9" x14ac:dyDescent="0.55000000000000004">
      <c r="A2310" s="104">
        <v>0.18258787924447228</v>
      </c>
      <c r="B2310" s="118">
        <v>0.10944531628168082</v>
      </c>
      <c r="C2310" s="119">
        <v>6.3725504751664372</v>
      </c>
      <c r="D2310" s="106">
        <f t="shared" si="137"/>
        <v>6.3725504751664372</v>
      </c>
      <c r="E2310" s="108">
        <f>_xlfn.NORM.INV(A2310,$B$104,$B$106)</f>
        <v>0.10944531628168082</v>
      </c>
      <c r="F2310" s="122" t="b">
        <f t="shared" si="138"/>
        <v>1</v>
      </c>
      <c r="G2310" s="101"/>
      <c r="I2310" s="101"/>
    </row>
    <row r="2311" spans="1:9" x14ac:dyDescent="0.55000000000000004">
      <c r="A2311" s="104">
        <v>5.9614601334198936E-2</v>
      </c>
      <c r="B2311" s="118">
        <v>4.4198293413011347E-2</v>
      </c>
      <c r="C2311" s="119">
        <v>-14.720521768775139</v>
      </c>
      <c r="D2311" s="106">
        <f t="shared" si="137"/>
        <v>0</v>
      </c>
      <c r="E2311" s="108">
        <f>_xlfn.NORM.INV(A2311,$B$104,$B$106)</f>
        <v>4.4198293413011347E-2</v>
      </c>
      <c r="F2311" s="122" t="b">
        <f t="shared" si="138"/>
        <v>1</v>
      </c>
      <c r="G2311" s="101"/>
      <c r="I2311" s="101"/>
    </row>
    <row r="2312" spans="1:9" x14ac:dyDescent="0.55000000000000004">
      <c r="A2312" s="104">
        <v>0.48075884291628757</v>
      </c>
      <c r="B2312" s="118">
        <v>0.19517508576483894</v>
      </c>
      <c r="C2312" s="119">
        <v>34.087289656515807</v>
      </c>
      <c r="D2312" s="106">
        <f t="shared" si="137"/>
        <v>34.087289656515807</v>
      </c>
      <c r="E2312" s="108">
        <f>_xlfn.NORM.INV(A2312,$B$104,$B$106)</f>
        <v>0.19517508576483894</v>
      </c>
      <c r="F2312" s="122" t="b">
        <f t="shared" si="138"/>
        <v>1</v>
      </c>
      <c r="G2312" s="101"/>
      <c r="I2312" s="101"/>
    </row>
    <row r="2313" spans="1:9" x14ac:dyDescent="0.55000000000000004">
      <c r="A2313" s="104">
        <v>0.63866062569976156</v>
      </c>
      <c r="B2313" s="118">
        <v>0.23548809925950598</v>
      </c>
      <c r="C2313" s="119">
        <v>47.119689735911855</v>
      </c>
      <c r="D2313" s="106">
        <f t="shared" si="137"/>
        <v>47.119689735911855</v>
      </c>
      <c r="E2313" s="108">
        <f>_xlfn.NORM.INV(A2313,$B$104,$B$106)</f>
        <v>0.23548809925950598</v>
      </c>
      <c r="F2313" s="122" t="b">
        <f t="shared" si="138"/>
        <v>1</v>
      </c>
      <c r="G2313" s="101"/>
      <c r="I2313" s="101"/>
    </row>
    <row r="2314" spans="1:9" x14ac:dyDescent="0.55000000000000004">
      <c r="A2314" s="104">
        <v>0.74161111300405691</v>
      </c>
      <c r="B2314" s="118">
        <v>0.26483203509866576</v>
      </c>
      <c r="C2314" s="119">
        <v>56.606003921048334</v>
      </c>
      <c r="D2314" s="106">
        <f t="shared" si="137"/>
        <v>56.606003921048334</v>
      </c>
      <c r="E2314" s="108">
        <f>_xlfn.NORM.INV(A2314,$B$104,$B$106)</f>
        <v>0.26483203509866576</v>
      </c>
      <c r="F2314" s="122" t="b">
        <f t="shared" si="138"/>
        <v>1</v>
      </c>
      <c r="G2314" s="101"/>
      <c r="I2314" s="101"/>
    </row>
    <row r="2315" spans="1:9" x14ac:dyDescent="0.55000000000000004">
      <c r="A2315" s="104">
        <v>0.21648781655636429</v>
      </c>
      <c r="B2315" s="118">
        <v>0.12158901106430949</v>
      </c>
      <c r="C2315" s="119">
        <v>10.298366858757499</v>
      </c>
      <c r="D2315" s="106">
        <f t="shared" si="137"/>
        <v>10.298366858757499</v>
      </c>
      <c r="E2315" s="108">
        <f>_xlfn.NORM.INV(A2315,$B$104,$B$106)</f>
        <v>0.12158901106430949</v>
      </c>
      <c r="F2315" s="122" t="b">
        <f t="shared" si="138"/>
        <v>1</v>
      </c>
      <c r="G2315" s="101"/>
      <c r="I2315" s="101"/>
    </row>
    <row r="2316" spans="1:9" x14ac:dyDescent="0.55000000000000004">
      <c r="A2316" s="104">
        <v>8.6901662789825695E-2</v>
      </c>
      <c r="B2316" s="118">
        <v>6.3991594289730086E-2</v>
      </c>
      <c r="C2316" s="119">
        <v>-8.3217390047085473</v>
      </c>
      <c r="D2316" s="106">
        <f t="shared" si="137"/>
        <v>0</v>
      </c>
      <c r="E2316" s="108">
        <f>_xlfn.NORM.INV(A2316,$B$104,$B$106)</f>
        <v>6.3991594289730086E-2</v>
      </c>
      <c r="F2316" s="122" t="b">
        <f t="shared" si="138"/>
        <v>1</v>
      </c>
      <c r="G2316" s="101"/>
      <c r="I2316" s="101"/>
    </row>
    <row r="2317" spans="1:9" x14ac:dyDescent="0.55000000000000004">
      <c r="A2317" s="104">
        <v>0.53588473793204749</v>
      </c>
      <c r="B2317" s="118">
        <v>0.20900713398180645</v>
      </c>
      <c r="C2317" s="119">
        <v>38.558917318508001</v>
      </c>
      <c r="D2317" s="106">
        <f t="shared" si="137"/>
        <v>38.558917318508001</v>
      </c>
      <c r="E2317" s="108">
        <f>_xlfn.NORM.INV(A2317,$B$104,$B$106)</f>
        <v>0.20900713398180645</v>
      </c>
      <c r="F2317" s="122" t="b">
        <f t="shared" si="138"/>
        <v>1</v>
      </c>
      <c r="G2317" s="101"/>
      <c r="I2317" s="101"/>
    </row>
    <row r="2318" spans="1:9" x14ac:dyDescent="0.55000000000000004">
      <c r="A2318" s="104">
        <v>0.83162557742765664</v>
      </c>
      <c r="B2318" s="118">
        <v>0.29606089136768043</v>
      </c>
      <c r="C2318" s="119">
        <v>66.701675607155238</v>
      </c>
      <c r="D2318" s="106">
        <f t="shared" si="137"/>
        <v>66.701675607155238</v>
      </c>
      <c r="E2318" s="108">
        <f>_xlfn.NORM.INV(A2318,$B$104,$B$106)</f>
        <v>0.29606089136768043</v>
      </c>
      <c r="F2318" s="122" t="b">
        <f t="shared" si="138"/>
        <v>1</v>
      </c>
      <c r="G2318" s="101"/>
      <c r="I2318" s="101"/>
    </row>
    <row r="2319" spans="1:9" x14ac:dyDescent="0.55000000000000004">
      <c r="A2319" s="104">
        <v>1.335777211518796E-2</v>
      </c>
      <c r="B2319" s="118">
        <v>0</v>
      </c>
      <c r="C2319" s="119">
        <v>-29.008956014979496</v>
      </c>
      <c r="D2319" s="106">
        <f t="shared" si="137"/>
        <v>0</v>
      </c>
      <c r="E2319" s="108">
        <f>_xlfn.NORM.INV(A2319,$B$104,$B$106)</f>
        <v>-2.1564908765776186E-2</v>
      </c>
      <c r="F2319" s="122" t="b">
        <f t="shared" si="138"/>
        <v>0</v>
      </c>
      <c r="G2319" s="101"/>
      <c r="I2319" s="101"/>
    </row>
    <row r="2320" spans="1:9" x14ac:dyDescent="0.55000000000000004">
      <c r="A2320" s="104">
        <v>0.64132273351910529</v>
      </c>
      <c r="B2320" s="118">
        <v>0.23619966511693502</v>
      </c>
      <c r="C2320" s="119">
        <v>47.349724906517025</v>
      </c>
      <c r="D2320" s="106">
        <f t="shared" si="137"/>
        <v>47.349724906517025</v>
      </c>
      <c r="E2320" s="108">
        <f>_xlfn.NORM.INV(A2320,$B$104,$B$106)</f>
        <v>0.23619966511693502</v>
      </c>
      <c r="F2320" s="122" t="b">
        <f t="shared" si="138"/>
        <v>1</v>
      </c>
      <c r="G2320" s="101"/>
      <c r="I2320" s="101"/>
    </row>
    <row r="2321" spans="1:9" x14ac:dyDescent="0.55000000000000004">
      <c r="A2321" s="104">
        <v>0.15086954103083794</v>
      </c>
      <c r="B2321" s="118">
        <v>9.6728882445648645E-2</v>
      </c>
      <c r="C2321" s="119">
        <v>2.2615788814337181</v>
      </c>
      <c r="D2321" s="106">
        <f t="shared" si="137"/>
        <v>2.2615788814337181</v>
      </c>
      <c r="E2321" s="108">
        <f>_xlfn.NORM.INV(A2321,$B$104,$B$106)</f>
        <v>9.6728882445648645E-2</v>
      </c>
      <c r="F2321" s="122" t="b">
        <f t="shared" si="138"/>
        <v>1</v>
      </c>
      <c r="G2321" s="101"/>
      <c r="I2321" s="101"/>
    </row>
    <row r="2322" spans="1:9" x14ac:dyDescent="0.55000000000000004">
      <c r="A2322" s="104">
        <v>0.7212598425055271</v>
      </c>
      <c r="B2322" s="118">
        <v>0.25865881919502182</v>
      </c>
      <c r="C2322" s="119">
        <v>54.610325293762848</v>
      </c>
      <c r="D2322" s="106">
        <f t="shared" si="137"/>
        <v>54.610325293762848</v>
      </c>
      <c r="E2322" s="108">
        <f>_xlfn.NORM.INV(A2322,$B$104,$B$106)</f>
        <v>0.25865881919502182</v>
      </c>
      <c r="F2322" s="122" t="b">
        <f t="shared" si="138"/>
        <v>1</v>
      </c>
      <c r="G2322" s="101"/>
      <c r="I2322" s="101"/>
    </row>
    <row r="2323" spans="1:9" x14ac:dyDescent="0.55000000000000004">
      <c r="A2323" s="104">
        <v>0.16004067666973565</v>
      </c>
      <c r="B2323" s="118">
        <v>0.10057092821266385</v>
      </c>
      <c r="C2323" s="119">
        <v>3.5036363020657868</v>
      </c>
      <c r="D2323" s="106">
        <f t="shared" si="137"/>
        <v>3.5036363020657868</v>
      </c>
      <c r="E2323" s="108">
        <f>_xlfn.NORM.INV(A2323,$B$104,$B$106)</f>
        <v>0.10057092821266385</v>
      </c>
      <c r="F2323" s="122" t="b">
        <f t="shared" si="138"/>
        <v>1</v>
      </c>
      <c r="G2323" s="101"/>
      <c r="I2323" s="101"/>
    </row>
    <row r="2324" spans="1:9" x14ac:dyDescent="0.55000000000000004">
      <c r="A2324" s="104">
        <v>0.11712444618501583</v>
      </c>
      <c r="B2324" s="118">
        <v>8.1051505639951171E-2</v>
      </c>
      <c r="C2324" s="119">
        <v>-2.8066070222155375</v>
      </c>
      <c r="D2324" s="106">
        <f t="shared" si="137"/>
        <v>0</v>
      </c>
      <c r="E2324" s="108">
        <f>_xlfn.NORM.INV(A2324,$B$104,$B$106)</f>
        <v>8.1051505639951171E-2</v>
      </c>
      <c r="F2324" s="122" t="b">
        <f t="shared" si="138"/>
        <v>1</v>
      </c>
      <c r="G2324" s="101"/>
      <c r="I2324" s="101"/>
    </row>
    <row r="2325" spans="1:9" x14ac:dyDescent="0.55000000000000004">
      <c r="A2325" s="104">
        <v>0.96768135868040317</v>
      </c>
      <c r="B2325" s="118">
        <v>0.38477585295857503</v>
      </c>
      <c r="C2325" s="119">
        <v>95.381468365236685</v>
      </c>
      <c r="D2325" s="106">
        <f t="shared" si="137"/>
        <v>95.381468365236685</v>
      </c>
      <c r="E2325" s="108">
        <f>_xlfn.NORM.INV(A2325,$B$104,$B$106)</f>
        <v>0.38477585295857503</v>
      </c>
      <c r="F2325" s="122" t="b">
        <f t="shared" si="138"/>
        <v>1</v>
      </c>
      <c r="G2325" s="101"/>
      <c r="I2325" s="101"/>
    </row>
    <row r="2326" spans="1:9" x14ac:dyDescent="0.55000000000000004">
      <c r="A2326" s="104">
        <v>0.33044375109703539</v>
      </c>
      <c r="B2326" s="118">
        <v>0.15613118328707498</v>
      </c>
      <c r="C2326" s="119">
        <v>21.465168072416041</v>
      </c>
      <c r="D2326" s="106">
        <f t="shared" si="137"/>
        <v>21.465168072416041</v>
      </c>
      <c r="E2326" s="108">
        <f>_xlfn.NORM.INV(A2326,$B$104,$B$106)</f>
        <v>0.15613118328707498</v>
      </c>
      <c r="F2326" s="122" t="b">
        <f t="shared" si="138"/>
        <v>1</v>
      </c>
      <c r="G2326" s="101"/>
      <c r="I2326" s="101"/>
    </row>
    <row r="2327" spans="1:9" x14ac:dyDescent="0.55000000000000004">
      <c r="A2327" s="104">
        <v>0.13942467024270511</v>
      </c>
      <c r="B2327" s="118">
        <v>9.170921799305079E-2</v>
      </c>
      <c r="C2327" s="119">
        <v>0.63882062697496322</v>
      </c>
      <c r="D2327" s="106">
        <f t="shared" si="137"/>
        <v>0.63882062697496322</v>
      </c>
      <c r="E2327" s="108">
        <f>_xlfn.NORM.INV(A2327,$B$104,$B$106)</f>
        <v>9.170921799305079E-2</v>
      </c>
      <c r="F2327" s="122" t="b">
        <f t="shared" si="138"/>
        <v>1</v>
      </c>
      <c r="G2327" s="101"/>
      <c r="I2327" s="101"/>
    </row>
    <row r="2328" spans="1:9" x14ac:dyDescent="0.55000000000000004">
      <c r="A2328" s="104">
        <v>0.19327939126201954</v>
      </c>
      <c r="B2328" s="118">
        <v>0.11341251245866184</v>
      </c>
      <c r="C2328" s="119">
        <v>7.6550665485110141</v>
      </c>
      <c r="D2328" s="106">
        <f t="shared" si="137"/>
        <v>7.6550665485110141</v>
      </c>
      <c r="E2328" s="108">
        <f>_xlfn.NORM.INV(A2328,$B$104,$B$106)</f>
        <v>0.11341251245866184</v>
      </c>
      <c r="F2328" s="122" t="b">
        <f t="shared" si="138"/>
        <v>1</v>
      </c>
      <c r="G2328" s="101"/>
      <c r="I2328" s="101"/>
    </row>
    <row r="2329" spans="1:9" x14ac:dyDescent="0.55000000000000004">
      <c r="A2329" s="104">
        <v>0.98939769357771101</v>
      </c>
      <c r="B2329" s="118">
        <v>0.43043213232836208</v>
      </c>
      <c r="C2329" s="119">
        <v>110.14124063982624</v>
      </c>
      <c r="D2329" s="106">
        <f t="shared" si="137"/>
        <v>110.14124063982624</v>
      </c>
      <c r="E2329" s="108">
        <f>_xlfn.NORM.INV(A2329,$B$104,$B$106)</f>
        <v>0.43043213232836208</v>
      </c>
      <c r="F2329" s="122" t="b">
        <f t="shared" si="138"/>
        <v>1</v>
      </c>
      <c r="G2329" s="101"/>
      <c r="I2329" s="101"/>
    </row>
    <row r="2330" spans="1:9" x14ac:dyDescent="0.55000000000000004">
      <c r="A2330" s="104">
        <v>8.4319237574760897E-2</v>
      </c>
      <c r="B2330" s="118">
        <v>6.2340815996796473E-2</v>
      </c>
      <c r="C2330" s="119">
        <v>-8.8554029829358178</v>
      </c>
      <c r="D2330" s="106">
        <f t="shared" si="137"/>
        <v>0</v>
      </c>
      <c r="E2330" s="108">
        <f>_xlfn.NORM.INV(A2330,$B$104,$B$106)</f>
        <v>6.2340815996796473E-2</v>
      </c>
      <c r="F2330" s="122" t="b">
        <f t="shared" si="138"/>
        <v>1</v>
      </c>
      <c r="G2330" s="101"/>
      <c r="I2330" s="101"/>
    </row>
    <row r="2331" spans="1:9" x14ac:dyDescent="0.55000000000000004">
      <c r="A2331" s="104">
        <v>0.58940284701714241</v>
      </c>
      <c r="B2331" s="118">
        <v>0.22260091471831495</v>
      </c>
      <c r="C2331" s="119">
        <v>42.953517815769303</v>
      </c>
      <c r="D2331" s="106">
        <f t="shared" si="137"/>
        <v>42.953517815769303</v>
      </c>
      <c r="E2331" s="108">
        <f>_xlfn.NORM.INV(A2331,$B$104,$B$106)</f>
        <v>0.22260091471831495</v>
      </c>
      <c r="F2331" s="122" t="b">
        <f t="shared" si="138"/>
        <v>1</v>
      </c>
      <c r="G2331" s="101"/>
      <c r="I2331" s="101"/>
    </row>
    <row r="2332" spans="1:9" x14ac:dyDescent="0.55000000000000004">
      <c r="A2332" s="104">
        <v>0.52321904720546331</v>
      </c>
      <c r="B2332" s="118">
        <v>0.20582344180523349</v>
      </c>
      <c r="C2332" s="119">
        <v>37.529692594828354</v>
      </c>
      <c r="D2332" s="106">
        <f t="shared" si="137"/>
        <v>37.529692594828354</v>
      </c>
      <c r="E2332" s="108">
        <f>_xlfn.NORM.INV(A2332,$B$104,$B$106)</f>
        <v>0.20582344180523349</v>
      </c>
      <c r="F2332" s="122" t="b">
        <f t="shared" si="138"/>
        <v>1</v>
      </c>
      <c r="G2332" s="101"/>
      <c r="I2332" s="101"/>
    </row>
    <row r="2333" spans="1:9" x14ac:dyDescent="0.55000000000000004">
      <c r="A2333" s="104">
        <v>0.94632027246684591</v>
      </c>
      <c r="B2333" s="118">
        <v>0.36101759275855627</v>
      </c>
      <c r="C2333" s="119">
        <v>87.700892658387161</v>
      </c>
      <c r="D2333" s="106">
        <f t="shared" si="137"/>
        <v>87.700892658387161</v>
      </c>
      <c r="E2333" s="108">
        <f>_xlfn.NORM.INV(A2333,$B$104,$B$106)</f>
        <v>0.36101759275855627</v>
      </c>
      <c r="F2333" s="122" t="b">
        <f t="shared" si="138"/>
        <v>1</v>
      </c>
      <c r="G2333" s="101"/>
      <c r="I2333" s="101"/>
    </row>
    <row r="2334" spans="1:9" x14ac:dyDescent="0.55000000000000004">
      <c r="A2334" s="104">
        <v>0.55045574445706791</v>
      </c>
      <c r="B2334" s="118">
        <v>0.21268128676089745</v>
      </c>
      <c r="C2334" s="119">
        <v>39.746698256201306</v>
      </c>
      <c r="D2334" s="106">
        <f t="shared" si="137"/>
        <v>39.746698256201306</v>
      </c>
      <c r="E2334" s="108">
        <f>_xlfn.NORM.INV(A2334,$B$104,$B$106)</f>
        <v>0.21268128676089745</v>
      </c>
      <c r="F2334" s="122" t="b">
        <f t="shared" si="138"/>
        <v>1</v>
      </c>
      <c r="G2334" s="101"/>
      <c r="I2334" s="101"/>
    </row>
    <row r="2335" spans="1:9" x14ac:dyDescent="0.55000000000000004">
      <c r="A2335" s="104">
        <v>0.51854495455714689</v>
      </c>
      <c r="B2335" s="118">
        <v>0.20465020616763491</v>
      </c>
      <c r="C2335" s="119">
        <v>37.150408713740873</v>
      </c>
      <c r="D2335" s="106">
        <f t="shared" si="137"/>
        <v>37.150408713740873</v>
      </c>
      <c r="E2335" s="108">
        <f>_xlfn.NORM.INV(A2335,$B$104,$B$106)</f>
        <v>0.20465020616763491</v>
      </c>
      <c r="F2335" s="122" t="b">
        <f t="shared" si="138"/>
        <v>1</v>
      </c>
      <c r="G2335" s="101"/>
      <c r="I2335" s="101"/>
    </row>
    <row r="2336" spans="1:9" x14ac:dyDescent="0.55000000000000004">
      <c r="A2336" s="104">
        <v>6.1535786388986713E-2</v>
      </c>
      <c r="B2336" s="118">
        <v>4.5799168399680124E-2</v>
      </c>
      <c r="C2336" s="119">
        <v>-14.202990542633351</v>
      </c>
      <c r="D2336" s="106">
        <f t="shared" si="137"/>
        <v>0</v>
      </c>
      <c r="E2336" s="108">
        <f>_xlfn.NORM.INV(A2336,$B$104,$B$106)</f>
        <v>4.5799168399680124E-2</v>
      </c>
      <c r="F2336" s="122" t="b">
        <f t="shared" si="138"/>
        <v>1</v>
      </c>
      <c r="G2336" s="101"/>
      <c r="I2336" s="101"/>
    </row>
    <row r="2337" spans="1:9" x14ac:dyDescent="0.55000000000000004">
      <c r="A2337" s="104">
        <v>0.79057822671841893</v>
      </c>
      <c r="B2337" s="118">
        <v>0.28084292026336433</v>
      </c>
      <c r="C2337" s="119">
        <v>61.78200648208788</v>
      </c>
      <c r="D2337" s="106">
        <f t="shared" si="137"/>
        <v>61.78200648208788</v>
      </c>
      <c r="E2337" s="108">
        <f>_xlfn.NORM.INV(A2337,$B$104,$B$106)</f>
        <v>0.28084292026336433</v>
      </c>
      <c r="F2337" s="122" t="b">
        <f t="shared" si="138"/>
        <v>1</v>
      </c>
      <c r="G2337" s="101"/>
      <c r="I2337" s="101"/>
    </row>
    <row r="2338" spans="1:9" x14ac:dyDescent="0.55000000000000004">
      <c r="A2338" s="104">
        <v>0.19016422097761709</v>
      </c>
      <c r="B2338" s="118">
        <v>0.11227087100648823</v>
      </c>
      <c r="C2338" s="119">
        <v>7.2859964428014194</v>
      </c>
      <c r="D2338" s="106">
        <f t="shared" si="137"/>
        <v>7.2859964428014194</v>
      </c>
      <c r="E2338" s="108">
        <f>_xlfn.NORM.INV(A2338,$B$104,$B$106)</f>
        <v>0.11227087100648823</v>
      </c>
      <c r="F2338" s="122" t="b">
        <f t="shared" si="138"/>
        <v>1</v>
      </c>
      <c r="G2338" s="101"/>
      <c r="I2338" s="101"/>
    </row>
    <row r="2339" spans="1:9" x14ac:dyDescent="0.55000000000000004">
      <c r="A2339" s="104">
        <v>0.15882307636384474</v>
      </c>
      <c r="B2339" s="118">
        <v>0.1000693324678717</v>
      </c>
      <c r="C2339" s="119">
        <v>3.3414803167505562</v>
      </c>
      <c r="D2339" s="106">
        <f t="shared" si="137"/>
        <v>3.3414803167505562</v>
      </c>
      <c r="E2339" s="108">
        <f>_xlfn.NORM.INV(A2339,$B$104,$B$106)</f>
        <v>0.1000693324678717</v>
      </c>
      <c r="F2339" s="122" t="b">
        <f t="shared" si="138"/>
        <v>1</v>
      </c>
      <c r="G2339" s="101"/>
      <c r="I2339" s="101"/>
    </row>
    <row r="2340" spans="1:9" x14ac:dyDescent="0.55000000000000004">
      <c r="A2340" s="104">
        <v>0.26970271308921812</v>
      </c>
      <c r="B2340" s="118">
        <v>0.13862876504147614</v>
      </c>
      <c r="C2340" s="119">
        <v>15.806982361150867</v>
      </c>
      <c r="D2340" s="106">
        <f t="shared" si="137"/>
        <v>15.806982361150867</v>
      </c>
      <c r="E2340" s="108">
        <f>_xlfn.NORM.INV(A2340,$B$104,$B$106)</f>
        <v>0.13862876504147614</v>
      </c>
      <c r="F2340" s="122" t="b">
        <f t="shared" si="138"/>
        <v>1</v>
      </c>
      <c r="G2340" s="101"/>
      <c r="I2340" s="101"/>
    </row>
    <row r="2341" spans="1:9" x14ac:dyDescent="0.55000000000000004">
      <c r="A2341" s="104">
        <v>0.29092159694067443</v>
      </c>
      <c r="B2341" s="118">
        <v>0.14493056142254146</v>
      </c>
      <c r="C2341" s="119">
        <v>17.84422851412819</v>
      </c>
      <c r="D2341" s="106">
        <f t="shared" si="137"/>
        <v>17.84422851412819</v>
      </c>
      <c r="E2341" s="108">
        <f>_xlfn.NORM.INV(A2341,$B$104,$B$106)</f>
        <v>0.14493056142254146</v>
      </c>
      <c r="F2341" s="122" t="b">
        <f t="shared" si="138"/>
        <v>1</v>
      </c>
      <c r="G2341" s="101"/>
      <c r="I2341" s="101"/>
    </row>
    <row r="2342" spans="1:9" x14ac:dyDescent="0.55000000000000004">
      <c r="A2342" s="104">
        <v>0.69341010404250425</v>
      </c>
      <c r="B2342" s="118">
        <v>0.25055397427525877</v>
      </c>
      <c r="C2342" s="119">
        <v>51.990189203222627</v>
      </c>
      <c r="D2342" s="106">
        <f t="shared" si="137"/>
        <v>51.990189203222627</v>
      </c>
      <c r="E2342" s="108">
        <f>_xlfn.NORM.INV(A2342,$B$104,$B$106)</f>
        <v>0.25055397427525877</v>
      </c>
      <c r="F2342" s="122" t="b">
        <f t="shared" si="138"/>
        <v>1</v>
      </c>
      <c r="G2342" s="101"/>
      <c r="I2342" s="101"/>
    </row>
    <row r="2343" spans="1:9" x14ac:dyDescent="0.55000000000000004">
      <c r="A2343" s="104">
        <v>7.133171828251017E-3</v>
      </c>
      <c r="B2343" s="118">
        <v>0</v>
      </c>
      <c r="C2343" s="119">
        <v>-29.008956014979496</v>
      </c>
      <c r="D2343" s="106">
        <f t="shared" si="137"/>
        <v>0</v>
      </c>
      <c r="E2343" s="108">
        <f>_xlfn.NORM.INV(A2343,$B$104,$B$106)</f>
        <v>-4.504861862661777E-2</v>
      </c>
      <c r="F2343" s="122" t="b">
        <f t="shared" si="138"/>
        <v>0</v>
      </c>
      <c r="G2343" s="101"/>
      <c r="I2343" s="101"/>
    </row>
    <row r="2344" spans="1:9" x14ac:dyDescent="0.55000000000000004">
      <c r="A2344" s="104">
        <v>0.40944543971001457</v>
      </c>
      <c r="B2344" s="118">
        <v>0.17710282581311942</v>
      </c>
      <c r="C2344" s="119">
        <v>28.24488539019092</v>
      </c>
      <c r="D2344" s="106">
        <f t="shared" si="137"/>
        <v>28.24488539019092</v>
      </c>
      <c r="E2344" s="108">
        <f>_xlfn.NORM.INV(A2344,$B$104,$B$106)</f>
        <v>0.17710282581311942</v>
      </c>
      <c r="F2344" s="122" t="b">
        <f t="shared" si="138"/>
        <v>1</v>
      </c>
      <c r="G2344" s="101"/>
      <c r="I2344" s="101"/>
    </row>
    <row r="2345" spans="1:9" x14ac:dyDescent="0.55000000000000004">
      <c r="A2345" s="104">
        <v>0.81516239037308225</v>
      </c>
      <c r="B2345" s="118">
        <v>0.28970818943234977</v>
      </c>
      <c r="C2345" s="119">
        <v>64.647972695133163</v>
      </c>
      <c r="D2345" s="106">
        <f t="shared" si="137"/>
        <v>64.647972695133163</v>
      </c>
      <c r="E2345" s="108">
        <f>_xlfn.NORM.INV(A2345,$B$104,$B$106)</f>
        <v>0.28970818943234977</v>
      </c>
      <c r="F2345" s="122" t="b">
        <f t="shared" si="138"/>
        <v>1</v>
      </c>
      <c r="G2345" s="101"/>
      <c r="I2345" s="101"/>
    </row>
    <row r="2346" spans="1:9" x14ac:dyDescent="0.55000000000000004">
      <c r="A2346" s="104">
        <v>5.5790982206939232E-2</v>
      </c>
      <c r="B2346" s="118">
        <v>4.0887729825977825E-2</v>
      </c>
      <c r="C2346" s="119">
        <v>-15.790761510594706</v>
      </c>
      <c r="D2346" s="106">
        <f t="shared" si="137"/>
        <v>0</v>
      </c>
      <c r="E2346" s="108">
        <f>_xlfn.NORM.INV(A2346,$B$104,$B$106)</f>
        <v>4.0887729825977825E-2</v>
      </c>
      <c r="F2346" s="122" t="b">
        <f t="shared" si="138"/>
        <v>1</v>
      </c>
      <c r="G2346" s="101"/>
      <c r="I2346" s="101"/>
    </row>
    <row r="2347" spans="1:9" x14ac:dyDescent="0.55000000000000004">
      <c r="A2347" s="104">
        <v>0.45575824208960991</v>
      </c>
      <c r="B2347" s="118">
        <v>0.18888740665464593</v>
      </c>
      <c r="C2347" s="119">
        <v>32.054607338044711</v>
      </c>
      <c r="D2347" s="106">
        <f t="shared" si="137"/>
        <v>32.054607338044711</v>
      </c>
      <c r="E2347" s="108">
        <f>_xlfn.NORM.INV(A2347,$B$104,$B$106)</f>
        <v>0.18888740665464593</v>
      </c>
      <c r="F2347" s="122" t="b">
        <f t="shared" si="138"/>
        <v>1</v>
      </c>
      <c r="G2347" s="101"/>
      <c r="I2347" s="101"/>
    </row>
    <row r="2348" spans="1:9" x14ac:dyDescent="0.55000000000000004">
      <c r="A2348" s="104">
        <v>0.77249945585144508</v>
      </c>
      <c r="B2348" s="118">
        <v>0.2747103498961172</v>
      </c>
      <c r="C2348" s="119">
        <v>59.799467752960496</v>
      </c>
      <c r="D2348" s="106">
        <f t="shared" si="137"/>
        <v>59.799467752960496</v>
      </c>
      <c r="E2348" s="108">
        <f>_xlfn.NORM.INV(A2348,$B$104,$B$106)</f>
        <v>0.2747103498961172</v>
      </c>
      <c r="F2348" s="122" t="b">
        <f t="shared" si="138"/>
        <v>1</v>
      </c>
      <c r="G2348" s="101"/>
      <c r="I2348" s="101"/>
    </row>
    <row r="2349" spans="1:9" x14ac:dyDescent="0.55000000000000004">
      <c r="A2349" s="104">
        <v>0.62327849476282438</v>
      </c>
      <c r="B2349" s="118">
        <v>0.23141027374751888</v>
      </c>
      <c r="C2349" s="119">
        <v>45.801409386237331</v>
      </c>
      <c r="D2349" s="106">
        <f t="shared" si="137"/>
        <v>45.801409386237331</v>
      </c>
      <c r="E2349" s="108">
        <f>_xlfn.NORM.INV(A2349,$B$104,$B$106)</f>
        <v>0.23141027374751888</v>
      </c>
      <c r="F2349" s="122" t="b">
        <f t="shared" si="138"/>
        <v>1</v>
      </c>
      <c r="G2349" s="101"/>
      <c r="I2349" s="101"/>
    </row>
    <row r="2350" spans="1:9" x14ac:dyDescent="0.55000000000000004">
      <c r="A2350" s="104">
        <v>0.90224889083387605</v>
      </c>
      <c r="B2350" s="118">
        <v>0.32944726271332253</v>
      </c>
      <c r="C2350" s="119">
        <v>77.494829253018267</v>
      </c>
      <c r="D2350" s="106">
        <f t="shared" si="137"/>
        <v>77.494829253018267</v>
      </c>
      <c r="E2350" s="108">
        <f>_xlfn.NORM.INV(A2350,$B$104,$B$106)</f>
        <v>0.32944726271332253</v>
      </c>
      <c r="F2350" s="122" t="b">
        <f t="shared" si="138"/>
        <v>1</v>
      </c>
      <c r="G2350" s="101"/>
      <c r="I2350" s="101"/>
    </row>
    <row r="2351" spans="1:9" x14ac:dyDescent="0.55000000000000004">
      <c r="A2351" s="104">
        <v>0.52399432600807494</v>
      </c>
      <c r="B2351" s="118">
        <v>0.20601811633554343</v>
      </c>
      <c r="C2351" s="119">
        <v>37.592627020819705</v>
      </c>
      <c r="D2351" s="106">
        <f t="shared" si="137"/>
        <v>37.592627020819705</v>
      </c>
      <c r="E2351" s="108">
        <f>_xlfn.NORM.INV(A2351,$B$104,$B$106)</f>
        <v>0.20601811633554343</v>
      </c>
      <c r="F2351" s="122" t="b">
        <f t="shared" si="138"/>
        <v>1</v>
      </c>
      <c r="G2351" s="101"/>
      <c r="I2351" s="101"/>
    </row>
    <row r="2352" spans="1:9" x14ac:dyDescent="0.55000000000000004">
      <c r="A2352" s="104">
        <v>0.21179986084997959</v>
      </c>
      <c r="B2352" s="118">
        <v>0.11998082719617009</v>
      </c>
      <c r="C2352" s="119">
        <v>9.7784728157682252</v>
      </c>
      <c r="D2352" s="106">
        <f t="shared" si="137"/>
        <v>9.7784728157682252</v>
      </c>
      <c r="E2352" s="108">
        <f>_xlfn.NORM.INV(A2352,$B$104,$B$106)</f>
        <v>0.11998082719617009</v>
      </c>
      <c r="F2352" s="122" t="b">
        <f t="shared" si="138"/>
        <v>1</v>
      </c>
      <c r="G2352" s="101"/>
      <c r="I2352" s="101"/>
    </row>
    <row r="2353" spans="1:9" x14ac:dyDescent="0.55000000000000004">
      <c r="A2353" s="104">
        <v>6.06357043941399E-2</v>
      </c>
      <c r="B2353" s="118">
        <v>4.5054095251745474E-2</v>
      </c>
      <c r="C2353" s="119">
        <v>-14.44385795765764</v>
      </c>
      <c r="D2353" s="106">
        <f t="shared" si="137"/>
        <v>0</v>
      </c>
      <c r="E2353" s="108">
        <f>_xlfn.NORM.INV(A2353,$B$104,$B$106)</f>
        <v>4.5054095251745474E-2</v>
      </c>
      <c r="F2353" s="122" t="b">
        <f t="shared" si="138"/>
        <v>1</v>
      </c>
      <c r="G2353" s="101"/>
      <c r="I2353" s="101"/>
    </row>
    <row r="2354" spans="1:9" x14ac:dyDescent="0.55000000000000004">
      <c r="A2354" s="104">
        <v>0.99847310287318658</v>
      </c>
      <c r="B2354" s="118">
        <v>0.49622704447192939</v>
      </c>
      <c r="C2354" s="119">
        <v>131.411434651919</v>
      </c>
      <c r="D2354" s="106">
        <f t="shared" ref="D2354:D2417" si="139">IF(C2354&lt;=0,0,C2354)</f>
        <v>131.411434651919</v>
      </c>
      <c r="E2354" s="108">
        <f>_xlfn.NORM.INV(A2354,$B$104,$B$106)</f>
        <v>0.49622704447192939</v>
      </c>
      <c r="F2354" s="122" t="b">
        <f t="shared" si="138"/>
        <v>1</v>
      </c>
      <c r="G2354" s="101"/>
      <c r="I2354" s="101"/>
    </row>
    <row r="2355" spans="1:9" x14ac:dyDescent="0.55000000000000004">
      <c r="A2355" s="104">
        <v>0.95901647439336801</v>
      </c>
      <c r="B2355" s="118">
        <v>0.37393850779645066</v>
      </c>
      <c r="C2355" s="119">
        <v>91.877968981098675</v>
      </c>
      <c r="D2355" s="106">
        <f t="shared" si="139"/>
        <v>91.877968981098675</v>
      </c>
      <c r="E2355" s="108">
        <f>_xlfn.NORM.INV(A2355,$B$104,$B$106)</f>
        <v>0.37393850779645066</v>
      </c>
      <c r="F2355" s="122" t="b">
        <f t="shared" ref="F2355:F2418" si="140">E2355=B2355</f>
        <v>1</v>
      </c>
      <c r="G2355" s="101"/>
      <c r="I2355" s="101"/>
    </row>
    <row r="2356" spans="1:9" x14ac:dyDescent="0.55000000000000004">
      <c r="A2356" s="104">
        <v>0.18048738949222232</v>
      </c>
      <c r="B2356" s="118">
        <v>0.10864907653282101</v>
      </c>
      <c r="C2356" s="119">
        <v>6.1151419098744499</v>
      </c>
      <c r="D2356" s="106">
        <f t="shared" si="139"/>
        <v>6.1151419098744499</v>
      </c>
      <c r="E2356" s="108">
        <f>_xlfn.NORM.INV(A2356,$B$104,$B$106)</f>
        <v>0.10864907653282101</v>
      </c>
      <c r="F2356" s="122" t="b">
        <f t="shared" si="140"/>
        <v>1</v>
      </c>
      <c r="G2356" s="101"/>
      <c r="I2356" s="101"/>
    </row>
    <row r="2357" spans="1:9" x14ac:dyDescent="0.55000000000000004">
      <c r="A2357" s="104">
        <v>0.94440307374192767</v>
      </c>
      <c r="B2357" s="118">
        <v>0.3592849967758488</v>
      </c>
      <c r="C2357" s="119">
        <v>87.140778638987825</v>
      </c>
      <c r="D2357" s="106">
        <f t="shared" si="139"/>
        <v>87.140778638987825</v>
      </c>
      <c r="E2357" s="108">
        <f>_xlfn.NORM.INV(A2357,$B$104,$B$106)</f>
        <v>0.3592849967758488</v>
      </c>
      <c r="F2357" s="122" t="b">
        <f t="shared" si="140"/>
        <v>1</v>
      </c>
      <c r="G2357" s="101"/>
      <c r="I2357" s="101"/>
    </row>
    <row r="2358" spans="1:9" x14ac:dyDescent="0.55000000000000004">
      <c r="A2358" s="104">
        <v>2.6959385052692797E-2</v>
      </c>
      <c r="B2358" s="118">
        <v>7.2511421598843717E-3</v>
      </c>
      <c r="C2358" s="119">
        <v>-26.664805144871746</v>
      </c>
      <c r="D2358" s="106">
        <f t="shared" si="139"/>
        <v>0</v>
      </c>
      <c r="E2358" s="108">
        <f>_xlfn.NORM.INV(A2358,$B$104,$B$106)</f>
        <v>7.2511421598843717E-3</v>
      </c>
      <c r="F2358" s="122" t="b">
        <f t="shared" si="140"/>
        <v>1</v>
      </c>
      <c r="G2358" s="101"/>
      <c r="I2358" s="101"/>
    </row>
    <row r="2359" spans="1:9" x14ac:dyDescent="0.55000000000000004">
      <c r="A2359" s="104">
        <v>0.16281998609456361</v>
      </c>
      <c r="B2359" s="118">
        <v>0.10170661003935587</v>
      </c>
      <c r="C2359" s="119">
        <v>3.8707797787078326</v>
      </c>
      <c r="D2359" s="106">
        <f t="shared" si="139"/>
        <v>3.8707797787078326</v>
      </c>
      <c r="E2359" s="108">
        <f>_xlfn.NORM.INV(A2359,$B$104,$B$106)</f>
        <v>0.10170661003935587</v>
      </c>
      <c r="F2359" s="122" t="b">
        <f t="shared" si="140"/>
        <v>1</v>
      </c>
      <c r="G2359" s="101"/>
      <c r="I2359" s="101"/>
    </row>
    <row r="2360" spans="1:9" x14ac:dyDescent="0.55000000000000004">
      <c r="A2360" s="104">
        <v>0.66077901083359314</v>
      </c>
      <c r="B2360" s="118">
        <v>0.24145901251083535</v>
      </c>
      <c r="C2360" s="119">
        <v>49.049967916206818</v>
      </c>
      <c r="D2360" s="106">
        <f t="shared" si="139"/>
        <v>49.049967916206818</v>
      </c>
      <c r="E2360" s="108">
        <f>_xlfn.NORM.INV(A2360,$B$104,$B$106)</f>
        <v>0.24145901251083535</v>
      </c>
      <c r="F2360" s="122" t="b">
        <f t="shared" si="140"/>
        <v>1</v>
      </c>
      <c r="G2360" s="101"/>
      <c r="I2360" s="101"/>
    </row>
    <row r="2361" spans="1:9" x14ac:dyDescent="0.55000000000000004">
      <c r="A2361" s="104">
        <v>0.25115863812253569</v>
      </c>
      <c r="B2361" s="118">
        <v>0.13291518597392032</v>
      </c>
      <c r="C2361" s="119">
        <v>13.959895233727346</v>
      </c>
      <c r="D2361" s="106">
        <f t="shared" si="139"/>
        <v>13.959895233727346</v>
      </c>
      <c r="E2361" s="108">
        <f>_xlfn.NORM.INV(A2361,$B$104,$B$106)</f>
        <v>0.13291518597392032</v>
      </c>
      <c r="F2361" s="122" t="b">
        <f t="shared" si="140"/>
        <v>1</v>
      </c>
      <c r="G2361" s="101"/>
      <c r="I2361" s="101"/>
    </row>
    <row r="2362" spans="1:9" x14ac:dyDescent="0.55000000000000004">
      <c r="A2362" s="104">
        <v>0.56229365793492725</v>
      </c>
      <c r="B2362" s="118">
        <v>0.21567870437756781</v>
      </c>
      <c r="C2362" s="119">
        <v>40.715704098214225</v>
      </c>
      <c r="D2362" s="106">
        <f t="shared" si="139"/>
        <v>40.715704098214225</v>
      </c>
      <c r="E2362" s="108">
        <f>_xlfn.NORM.INV(A2362,$B$104,$B$106)</f>
        <v>0.21567870437756781</v>
      </c>
      <c r="F2362" s="122" t="b">
        <f t="shared" si="140"/>
        <v>1</v>
      </c>
      <c r="G2362" s="101"/>
      <c r="I2362" s="101"/>
    </row>
    <row r="2363" spans="1:9" x14ac:dyDescent="0.55000000000000004">
      <c r="A2363" s="104">
        <v>0.83850388057462533</v>
      </c>
      <c r="B2363" s="118">
        <v>0.29883275871607007</v>
      </c>
      <c r="C2363" s="119">
        <v>67.597765507653648</v>
      </c>
      <c r="D2363" s="106">
        <f t="shared" si="139"/>
        <v>67.597765507653648</v>
      </c>
      <c r="E2363" s="108">
        <f>_xlfn.NORM.INV(A2363,$B$104,$B$106)</f>
        <v>0.29883275871607007</v>
      </c>
      <c r="F2363" s="122" t="b">
        <f t="shared" si="140"/>
        <v>1</v>
      </c>
      <c r="G2363" s="101"/>
      <c r="I2363" s="101"/>
    </row>
    <row r="2364" spans="1:9" x14ac:dyDescent="0.55000000000000004">
      <c r="A2364" s="104">
        <v>0.42758806062840515</v>
      </c>
      <c r="B2364" s="118">
        <v>0.18174818618681152</v>
      </c>
      <c r="C2364" s="119">
        <v>29.746638537743067</v>
      </c>
      <c r="D2364" s="106">
        <f t="shared" si="139"/>
        <v>29.746638537743067</v>
      </c>
      <c r="E2364" s="108">
        <f>_xlfn.NORM.INV(A2364,$B$104,$B$106)</f>
        <v>0.18174818618681152</v>
      </c>
      <c r="F2364" s="122" t="b">
        <f t="shared" si="140"/>
        <v>1</v>
      </c>
      <c r="G2364" s="101"/>
      <c r="I2364" s="101"/>
    </row>
    <row r="2365" spans="1:9" x14ac:dyDescent="0.55000000000000004">
      <c r="A2365" s="104">
        <v>0.78107867934318387</v>
      </c>
      <c r="B2365" s="118">
        <v>0.27758413912605273</v>
      </c>
      <c r="C2365" s="119">
        <v>60.7285069822737</v>
      </c>
      <c r="D2365" s="106">
        <f t="shared" si="139"/>
        <v>60.7285069822737</v>
      </c>
      <c r="E2365" s="108">
        <f>_xlfn.NORM.INV(A2365,$B$104,$B$106)</f>
        <v>0.27758413912605273</v>
      </c>
      <c r="F2365" s="122" t="b">
        <f t="shared" si="140"/>
        <v>1</v>
      </c>
      <c r="G2365" s="101"/>
      <c r="I2365" s="101"/>
    </row>
    <row r="2366" spans="1:9" x14ac:dyDescent="0.55000000000000004">
      <c r="A2366" s="104">
        <v>0.50319980913252438</v>
      </c>
      <c r="B2366" s="118">
        <v>0.20080208180454243</v>
      </c>
      <c r="C2366" s="119">
        <v>35.906386203200263</v>
      </c>
      <c r="D2366" s="106">
        <f t="shared" si="139"/>
        <v>35.906386203200263</v>
      </c>
      <c r="E2366" s="108">
        <f>_xlfn.NORM.INV(A2366,$B$104,$B$106)</f>
        <v>0.20080208180454243</v>
      </c>
      <c r="F2366" s="122" t="b">
        <f t="shared" si="140"/>
        <v>1</v>
      </c>
      <c r="G2366" s="101"/>
      <c r="I2366" s="101"/>
    </row>
    <row r="2367" spans="1:9" x14ac:dyDescent="0.55000000000000004">
      <c r="A2367" s="104">
        <v>0.19460500616022791</v>
      </c>
      <c r="B2367" s="118">
        <v>0.11389491044401714</v>
      </c>
      <c r="C2367" s="119">
        <v>7.8110162778329437</v>
      </c>
      <c r="D2367" s="106">
        <f t="shared" si="139"/>
        <v>7.8110162778329437</v>
      </c>
      <c r="E2367" s="108">
        <f>_xlfn.NORM.INV(A2367,$B$104,$B$106)</f>
        <v>0.11389491044401714</v>
      </c>
      <c r="F2367" s="122" t="b">
        <f t="shared" si="140"/>
        <v>1</v>
      </c>
      <c r="G2367" s="101"/>
      <c r="I2367" s="101"/>
    </row>
    <row r="2368" spans="1:9" x14ac:dyDescent="0.55000000000000004">
      <c r="A2368" s="104">
        <v>0.66372829739939632</v>
      </c>
      <c r="B2368" s="118">
        <v>0.24226599156271456</v>
      </c>
      <c r="C2368" s="119">
        <v>49.310848285796972</v>
      </c>
      <c r="D2368" s="106">
        <f t="shared" si="139"/>
        <v>49.310848285796972</v>
      </c>
      <c r="E2368" s="108">
        <f>_xlfn.NORM.INV(A2368,$B$104,$B$106)</f>
        <v>0.24226599156271456</v>
      </c>
      <c r="F2368" s="122" t="b">
        <f t="shared" si="140"/>
        <v>1</v>
      </c>
      <c r="G2368" s="101"/>
      <c r="I2368" s="101"/>
    </row>
    <row r="2369" spans="1:9" x14ac:dyDescent="0.55000000000000004">
      <c r="A2369" s="104">
        <v>0.42501554085558757</v>
      </c>
      <c r="B2369" s="118">
        <v>0.18109212316233192</v>
      </c>
      <c r="C2369" s="119">
        <v>29.534546335470768</v>
      </c>
      <c r="D2369" s="106">
        <f t="shared" si="139"/>
        <v>29.534546335470768</v>
      </c>
      <c r="E2369" s="108">
        <f>_xlfn.NORM.INV(A2369,$B$104,$B$106)</f>
        <v>0.18109212316233192</v>
      </c>
      <c r="F2369" s="122" t="b">
        <f t="shared" si="140"/>
        <v>1</v>
      </c>
      <c r="G2369" s="101"/>
      <c r="I2369" s="101"/>
    </row>
    <row r="2370" spans="1:9" x14ac:dyDescent="0.55000000000000004">
      <c r="A2370" s="104">
        <v>0.9809954257498954</v>
      </c>
      <c r="B2370" s="118">
        <v>0.40747560634975333</v>
      </c>
      <c r="C2370" s="119">
        <v>102.71984975259186</v>
      </c>
      <c r="D2370" s="106">
        <f t="shared" si="139"/>
        <v>102.71984975259186</v>
      </c>
      <c r="E2370" s="108">
        <f>_xlfn.NORM.INV(A2370,$B$104,$B$106)</f>
        <v>0.40747560634975333</v>
      </c>
      <c r="F2370" s="122" t="b">
        <f t="shared" si="140"/>
        <v>1</v>
      </c>
      <c r="G2370" s="101"/>
      <c r="I2370" s="101"/>
    </row>
    <row r="2371" spans="1:9" x14ac:dyDescent="0.55000000000000004">
      <c r="A2371" s="104">
        <v>0.82632072588010641</v>
      </c>
      <c r="B2371" s="118">
        <v>0.29397251751811482</v>
      </c>
      <c r="C2371" s="119">
        <v>66.026545638851374</v>
      </c>
      <c r="D2371" s="106">
        <f t="shared" si="139"/>
        <v>66.026545638851374</v>
      </c>
      <c r="E2371" s="108">
        <f>_xlfn.NORM.INV(A2371,$B$104,$B$106)</f>
        <v>0.29397251751811482</v>
      </c>
      <c r="F2371" s="122" t="b">
        <f t="shared" si="140"/>
        <v>1</v>
      </c>
      <c r="G2371" s="101"/>
      <c r="I2371" s="101"/>
    </row>
    <row r="2372" spans="1:9" x14ac:dyDescent="0.55000000000000004">
      <c r="A2372" s="104">
        <v>0.50488540490516753</v>
      </c>
      <c r="B2372" s="118">
        <v>0.2012246200154014</v>
      </c>
      <c r="C2372" s="119">
        <v>36.042984451145074</v>
      </c>
      <c r="D2372" s="106">
        <f t="shared" si="139"/>
        <v>36.042984451145074</v>
      </c>
      <c r="E2372" s="108">
        <f>_xlfn.NORM.INV(A2372,$B$104,$B$106)</f>
        <v>0.2012246200154014</v>
      </c>
      <c r="F2372" s="122" t="b">
        <f t="shared" si="140"/>
        <v>1</v>
      </c>
      <c r="G2372" s="101"/>
      <c r="I2372" s="101"/>
    </row>
    <row r="2373" spans="1:9" x14ac:dyDescent="0.55000000000000004">
      <c r="A2373" s="104">
        <v>0.50674286369476096</v>
      </c>
      <c r="B2373" s="118">
        <v>0.20169026576025256</v>
      </c>
      <c r="C2373" s="119">
        <v>36.193518512384919</v>
      </c>
      <c r="D2373" s="106">
        <f t="shared" si="139"/>
        <v>36.193518512384919</v>
      </c>
      <c r="E2373" s="108">
        <f>_xlfn.NORM.INV(A2373,$B$104,$B$106)</f>
        <v>0.20169026576025256</v>
      </c>
      <c r="F2373" s="122" t="b">
        <f t="shared" si="140"/>
        <v>1</v>
      </c>
      <c r="G2373" s="101"/>
      <c r="I2373" s="101"/>
    </row>
    <row r="2374" spans="1:9" x14ac:dyDescent="0.55000000000000004">
      <c r="A2374" s="104">
        <v>0.98855321554142617</v>
      </c>
      <c r="B2374" s="118">
        <v>0.4275206103357469</v>
      </c>
      <c r="C2374" s="119">
        <v>109.20000315449803</v>
      </c>
      <c r="D2374" s="106">
        <f t="shared" si="139"/>
        <v>109.20000315449803</v>
      </c>
      <c r="E2374" s="108">
        <f>_xlfn.NORM.INV(A2374,$B$104,$B$106)</f>
        <v>0.4275206103357469</v>
      </c>
      <c r="F2374" s="122" t="b">
        <f t="shared" si="140"/>
        <v>1</v>
      </c>
      <c r="G2374" s="101"/>
      <c r="I2374" s="101"/>
    </row>
    <row r="2375" spans="1:9" x14ac:dyDescent="0.55000000000000004">
      <c r="A2375" s="104">
        <v>0.57856819124112668</v>
      </c>
      <c r="B2375" s="118">
        <v>0.21982319160800687</v>
      </c>
      <c r="C2375" s="119">
        <v>42.055534863239409</v>
      </c>
      <c r="D2375" s="106">
        <f t="shared" si="139"/>
        <v>42.055534863239409</v>
      </c>
      <c r="E2375" s="108">
        <f>_xlfn.NORM.INV(A2375,$B$104,$B$106)</f>
        <v>0.21982319160800687</v>
      </c>
      <c r="F2375" s="122" t="b">
        <f t="shared" si="140"/>
        <v>1</v>
      </c>
      <c r="G2375" s="101"/>
      <c r="I2375" s="101"/>
    </row>
    <row r="2376" spans="1:9" x14ac:dyDescent="0.55000000000000004">
      <c r="A2376" s="104">
        <v>0.66392678795402416</v>
      </c>
      <c r="B2376" s="118">
        <v>0.24232040062289245</v>
      </c>
      <c r="C2376" s="119">
        <v>49.328437659021972</v>
      </c>
      <c r="D2376" s="106">
        <f t="shared" si="139"/>
        <v>49.328437659021972</v>
      </c>
      <c r="E2376" s="108">
        <f>_xlfn.NORM.INV(A2376,$B$104,$B$106)</f>
        <v>0.24232040062289245</v>
      </c>
      <c r="F2376" s="122" t="b">
        <f t="shared" si="140"/>
        <v>1</v>
      </c>
      <c r="G2376" s="101"/>
      <c r="I2376" s="101"/>
    </row>
    <row r="2377" spans="1:9" x14ac:dyDescent="0.55000000000000004">
      <c r="A2377" s="104">
        <v>0.61026334887259759</v>
      </c>
      <c r="B2377" s="118">
        <v>0.22800054777996476</v>
      </c>
      <c r="C2377" s="119">
        <v>44.699112407715752</v>
      </c>
      <c r="D2377" s="106">
        <f t="shared" si="139"/>
        <v>44.699112407715752</v>
      </c>
      <c r="E2377" s="108">
        <f>_xlfn.NORM.INV(A2377,$B$104,$B$106)</f>
        <v>0.22800054777996476</v>
      </c>
      <c r="F2377" s="122" t="b">
        <f t="shared" si="140"/>
        <v>1</v>
      </c>
      <c r="G2377" s="101"/>
      <c r="I2377" s="101"/>
    </row>
    <row r="2378" spans="1:9" x14ac:dyDescent="0.55000000000000004">
      <c r="A2378" s="104">
        <v>4.1024223543248306E-2</v>
      </c>
      <c r="B2378" s="118">
        <v>2.6107779081803617E-2</v>
      </c>
      <c r="C2378" s="119">
        <v>-20.568827315011113</v>
      </c>
      <c r="D2378" s="106">
        <f t="shared" si="139"/>
        <v>0</v>
      </c>
      <c r="E2378" s="108">
        <f>_xlfn.NORM.INV(A2378,$B$104,$B$106)</f>
        <v>2.6107779081803617E-2</v>
      </c>
      <c r="F2378" s="122" t="b">
        <f t="shared" si="140"/>
        <v>1</v>
      </c>
      <c r="G2378" s="101"/>
      <c r="I2378" s="101"/>
    </row>
    <row r="2379" spans="1:9" x14ac:dyDescent="0.55000000000000004">
      <c r="A2379" s="104">
        <v>0.36278944349399367</v>
      </c>
      <c r="B2379" s="118">
        <v>0.16489873884183553</v>
      </c>
      <c r="C2379" s="119">
        <v>24.299545406253561</v>
      </c>
      <c r="D2379" s="106">
        <f t="shared" si="139"/>
        <v>24.299545406253561</v>
      </c>
      <c r="E2379" s="108">
        <f>_xlfn.NORM.INV(A2379,$B$104,$B$106)</f>
        <v>0.16489873884183553</v>
      </c>
      <c r="F2379" s="122" t="b">
        <f t="shared" si="140"/>
        <v>1</v>
      </c>
      <c r="G2379" s="101"/>
      <c r="I2379" s="101"/>
    </row>
    <row r="2380" spans="1:9" x14ac:dyDescent="0.55000000000000004">
      <c r="A2380" s="104">
        <v>0.36706973718461056</v>
      </c>
      <c r="B2380" s="118">
        <v>0.16603756978136494</v>
      </c>
      <c r="C2380" s="119">
        <v>24.667706928802723</v>
      </c>
      <c r="D2380" s="106">
        <f t="shared" si="139"/>
        <v>24.667706928802723</v>
      </c>
      <c r="E2380" s="108">
        <f>_xlfn.NORM.INV(A2380,$B$104,$B$106)</f>
        <v>0.16603756978136494</v>
      </c>
      <c r="F2380" s="122" t="b">
        <f t="shared" si="140"/>
        <v>1</v>
      </c>
      <c r="G2380" s="101"/>
      <c r="I2380" s="101"/>
    </row>
    <row r="2381" spans="1:9" x14ac:dyDescent="0.55000000000000004">
      <c r="A2381" s="104">
        <v>0.30619086771815351</v>
      </c>
      <c r="B2381" s="118">
        <v>0.14933233766083195</v>
      </c>
      <c r="C2381" s="119">
        <v>19.267235727542523</v>
      </c>
      <c r="D2381" s="106">
        <f t="shared" si="139"/>
        <v>19.267235727542523</v>
      </c>
      <c r="E2381" s="108">
        <f>_xlfn.NORM.INV(A2381,$B$104,$B$106)</f>
        <v>0.14933233766083195</v>
      </c>
      <c r="F2381" s="122" t="b">
        <f t="shared" si="140"/>
        <v>1</v>
      </c>
      <c r="G2381" s="101"/>
      <c r="I2381" s="101"/>
    </row>
    <row r="2382" spans="1:9" x14ac:dyDescent="0.55000000000000004">
      <c r="A2382" s="104">
        <v>0.19420363074863478</v>
      </c>
      <c r="B2382" s="118">
        <v>0.11374905979396013</v>
      </c>
      <c r="C2382" s="119">
        <v>7.7638656468429259</v>
      </c>
      <c r="D2382" s="106">
        <f t="shared" si="139"/>
        <v>7.7638656468429259</v>
      </c>
      <c r="E2382" s="108">
        <f>_xlfn.NORM.INV(A2382,$B$104,$B$106)</f>
        <v>0.11374905979396013</v>
      </c>
      <c r="F2382" s="122" t="b">
        <f t="shared" si="140"/>
        <v>1</v>
      </c>
      <c r="G2382" s="101"/>
      <c r="I2382" s="101"/>
    </row>
    <row r="2383" spans="1:9" x14ac:dyDescent="0.55000000000000004">
      <c r="A2383" s="104">
        <v>0.24323131877047954</v>
      </c>
      <c r="B2383" s="118">
        <v>0.13040539831467463</v>
      </c>
      <c r="C2383" s="119">
        <v>13.148530514144975</v>
      </c>
      <c r="D2383" s="106">
        <f t="shared" si="139"/>
        <v>13.148530514144975</v>
      </c>
      <c r="E2383" s="108">
        <f>_xlfn.NORM.INV(A2383,$B$104,$B$106)</f>
        <v>0.13040539831467463</v>
      </c>
      <c r="F2383" s="122" t="b">
        <f t="shared" si="140"/>
        <v>1</v>
      </c>
      <c r="G2383" s="101"/>
      <c r="I2383" s="101"/>
    </row>
    <row r="2384" spans="1:9" x14ac:dyDescent="0.55000000000000004">
      <c r="A2384" s="104">
        <v>0.15761570968110694</v>
      </c>
      <c r="B2384" s="118">
        <v>9.9569457456711113E-2</v>
      </c>
      <c r="C2384" s="119">
        <v>3.1798806105911748</v>
      </c>
      <c r="D2384" s="106">
        <f t="shared" si="139"/>
        <v>3.1798806105911748</v>
      </c>
      <c r="E2384" s="108">
        <f>_xlfn.NORM.INV(A2384,$B$104,$B$106)</f>
        <v>9.9569457456711113E-2</v>
      </c>
      <c r="F2384" s="122" t="b">
        <f t="shared" si="140"/>
        <v>1</v>
      </c>
      <c r="G2384" s="101"/>
      <c r="I2384" s="101"/>
    </row>
    <row r="2385" spans="1:9" x14ac:dyDescent="0.55000000000000004">
      <c r="A2385" s="104">
        <v>0.24940850643162649</v>
      </c>
      <c r="B2385" s="118">
        <v>0.13236477288649806</v>
      </c>
      <c r="C2385" s="119">
        <v>13.781957566894986</v>
      </c>
      <c r="D2385" s="106">
        <f t="shared" si="139"/>
        <v>13.781957566894986</v>
      </c>
      <c r="E2385" s="108">
        <f>_xlfn.NORM.INV(A2385,$B$104,$B$106)</f>
        <v>0.13236477288649806</v>
      </c>
      <c r="F2385" s="122" t="b">
        <f t="shared" si="140"/>
        <v>1</v>
      </c>
      <c r="G2385" s="101"/>
      <c r="I2385" s="101"/>
    </row>
    <row r="2386" spans="1:9" x14ac:dyDescent="0.55000000000000004">
      <c r="A2386" s="104">
        <v>0.73751405565690753</v>
      </c>
      <c r="B2386" s="118">
        <v>0.26357001345674547</v>
      </c>
      <c r="C2386" s="119">
        <v>56.198017280492735</v>
      </c>
      <c r="D2386" s="106">
        <f t="shared" si="139"/>
        <v>56.198017280492735</v>
      </c>
      <c r="E2386" s="108">
        <f>_xlfn.NORM.INV(A2386,$B$104,$B$106)</f>
        <v>0.26357001345674547</v>
      </c>
      <c r="F2386" s="122" t="b">
        <f t="shared" si="140"/>
        <v>1</v>
      </c>
      <c r="G2386" s="101"/>
      <c r="I2386" s="101"/>
    </row>
    <row r="2387" spans="1:9" x14ac:dyDescent="0.55000000000000004">
      <c r="A2387" s="104">
        <v>0.57381248188601297</v>
      </c>
      <c r="B2387" s="118">
        <v>0.21860889129675665</v>
      </c>
      <c r="C2387" s="119">
        <v>41.662975585207711</v>
      </c>
      <c r="D2387" s="106">
        <f t="shared" si="139"/>
        <v>41.662975585207711</v>
      </c>
      <c r="E2387" s="108">
        <f>_xlfn.NORM.INV(A2387,$B$104,$B$106)</f>
        <v>0.21860889129675665</v>
      </c>
      <c r="F2387" s="122" t="b">
        <f t="shared" si="140"/>
        <v>1</v>
      </c>
      <c r="G2387" s="101"/>
      <c r="I2387" s="101"/>
    </row>
    <row r="2388" spans="1:9" x14ac:dyDescent="0.55000000000000004">
      <c r="A2388" s="104">
        <v>0.4542737822131957</v>
      </c>
      <c r="B2388" s="118">
        <v>0.18851292433340194</v>
      </c>
      <c r="C2388" s="119">
        <v>31.933544608914875</v>
      </c>
      <c r="D2388" s="106">
        <f t="shared" si="139"/>
        <v>31.933544608914875</v>
      </c>
      <c r="E2388" s="108">
        <f>_xlfn.NORM.INV(A2388,$B$104,$B$106)</f>
        <v>0.18851292433340194</v>
      </c>
      <c r="F2388" s="122" t="b">
        <f t="shared" si="140"/>
        <v>1</v>
      </c>
      <c r="G2388" s="101"/>
      <c r="I2388" s="101"/>
    </row>
    <row r="2389" spans="1:9" x14ac:dyDescent="0.55000000000000004">
      <c r="A2389" s="104">
        <v>0.64928284685158444</v>
      </c>
      <c r="B2389" s="118">
        <v>0.23833850232594347</v>
      </c>
      <c r="C2389" s="119">
        <v>48.041168681023841</v>
      </c>
      <c r="D2389" s="106">
        <f t="shared" si="139"/>
        <v>48.041168681023841</v>
      </c>
      <c r="E2389" s="108">
        <f>_xlfn.NORM.INV(A2389,$B$104,$B$106)</f>
        <v>0.23833850232594347</v>
      </c>
      <c r="F2389" s="122" t="b">
        <f t="shared" si="140"/>
        <v>1</v>
      </c>
      <c r="G2389" s="101"/>
      <c r="I2389" s="101"/>
    </row>
    <row r="2390" spans="1:9" x14ac:dyDescent="0.55000000000000004">
      <c r="A2390" s="104">
        <v>0.6167656950381224</v>
      </c>
      <c r="B2390" s="118">
        <v>0.2296997248330637</v>
      </c>
      <c r="C2390" s="119">
        <v>45.24842274802667</v>
      </c>
      <c r="D2390" s="106">
        <f t="shared" si="139"/>
        <v>45.24842274802667</v>
      </c>
      <c r="E2390" s="108">
        <f>_xlfn.NORM.INV(A2390,$B$104,$B$106)</f>
        <v>0.2296997248330637</v>
      </c>
      <c r="F2390" s="122" t="b">
        <f t="shared" si="140"/>
        <v>1</v>
      </c>
      <c r="G2390" s="101"/>
      <c r="I2390" s="101"/>
    </row>
    <row r="2391" spans="1:9" x14ac:dyDescent="0.55000000000000004">
      <c r="A2391" s="104">
        <v>0.3485822791699863</v>
      </c>
      <c r="B2391" s="118">
        <v>0.16108491486186949</v>
      </c>
      <c r="C2391" s="119">
        <v>23.066611531293134</v>
      </c>
      <c r="D2391" s="106">
        <f t="shared" si="139"/>
        <v>23.066611531293134</v>
      </c>
      <c r="E2391" s="108">
        <f>_xlfn.NORM.INV(A2391,$B$104,$B$106)</f>
        <v>0.16108491486186949</v>
      </c>
      <c r="F2391" s="122" t="b">
        <f t="shared" si="140"/>
        <v>1</v>
      </c>
      <c r="G2391" s="101"/>
      <c r="I2391" s="101"/>
    </row>
    <row r="2392" spans="1:9" x14ac:dyDescent="0.55000000000000004">
      <c r="A2392" s="104">
        <v>0.51675680605718188</v>
      </c>
      <c r="B2392" s="118">
        <v>0.20420154422078721</v>
      </c>
      <c r="C2392" s="119">
        <v>37.005365178543649</v>
      </c>
      <c r="D2392" s="106">
        <f t="shared" si="139"/>
        <v>37.005365178543649</v>
      </c>
      <c r="E2392" s="108">
        <f>_xlfn.NORM.INV(A2392,$B$104,$B$106)</f>
        <v>0.20420154422078721</v>
      </c>
      <c r="F2392" s="122" t="b">
        <f t="shared" si="140"/>
        <v>1</v>
      </c>
      <c r="G2392" s="101"/>
      <c r="I2392" s="101"/>
    </row>
    <row r="2393" spans="1:9" x14ac:dyDescent="0.55000000000000004">
      <c r="A2393" s="104">
        <v>3.0904403302601691E-2</v>
      </c>
      <c r="B2393" s="118">
        <v>1.3233519019323209E-2</v>
      </c>
      <c r="C2393" s="119">
        <v>-24.730821006766032</v>
      </c>
      <c r="D2393" s="106">
        <f t="shared" si="139"/>
        <v>0</v>
      </c>
      <c r="E2393" s="108">
        <f>_xlfn.NORM.INV(A2393,$B$104,$B$106)</f>
        <v>1.3233519019323209E-2</v>
      </c>
      <c r="F2393" s="122" t="b">
        <f t="shared" si="140"/>
        <v>1</v>
      </c>
      <c r="G2393" s="101"/>
      <c r="I2393" s="101"/>
    </row>
    <row r="2394" spans="1:9" x14ac:dyDescent="0.55000000000000004">
      <c r="A2394" s="104">
        <v>0.63873217912925262</v>
      </c>
      <c r="B2394" s="118">
        <v>0.23550720143133258</v>
      </c>
      <c r="C2394" s="119">
        <v>47.125865090320978</v>
      </c>
      <c r="D2394" s="106">
        <f t="shared" si="139"/>
        <v>47.125865090320978</v>
      </c>
      <c r="E2394" s="108">
        <f>_xlfn.NORM.INV(A2394,$B$104,$B$106)</f>
        <v>0.23550720143133258</v>
      </c>
      <c r="F2394" s="122" t="b">
        <f t="shared" si="140"/>
        <v>1</v>
      </c>
      <c r="G2394" s="101"/>
      <c r="I2394" s="101"/>
    </row>
    <row r="2395" spans="1:9" x14ac:dyDescent="0.55000000000000004">
      <c r="A2395" s="104">
        <v>1.818672806919519E-2</v>
      </c>
      <c r="B2395" s="118">
        <v>0</v>
      </c>
      <c r="C2395" s="119">
        <v>-29.008956014979496</v>
      </c>
      <c r="D2395" s="106">
        <f t="shared" si="139"/>
        <v>0</v>
      </c>
      <c r="E2395" s="108">
        <f>_xlfn.NORM.INV(A2395,$B$104,$B$106)</f>
        <v>-9.272784479073426E-3</v>
      </c>
      <c r="F2395" s="122" t="b">
        <f t="shared" si="140"/>
        <v>0</v>
      </c>
      <c r="G2395" s="101"/>
      <c r="I2395" s="101"/>
    </row>
    <row r="2396" spans="1:9" x14ac:dyDescent="0.55000000000000004">
      <c r="A2396" s="104">
        <v>0.37134000732674433</v>
      </c>
      <c r="B2396" s="118">
        <v>0.16716936119413442</v>
      </c>
      <c r="C2396" s="119">
        <v>25.033592711555929</v>
      </c>
      <c r="D2396" s="106">
        <f t="shared" si="139"/>
        <v>25.033592711555929</v>
      </c>
      <c r="E2396" s="108">
        <f>_xlfn.NORM.INV(A2396,$B$104,$B$106)</f>
        <v>0.16716936119413442</v>
      </c>
      <c r="F2396" s="122" t="b">
        <f t="shared" si="140"/>
        <v>1</v>
      </c>
      <c r="G2396" s="101"/>
      <c r="I2396" s="101"/>
    </row>
    <row r="2397" spans="1:9" x14ac:dyDescent="0.55000000000000004">
      <c r="A2397" s="104">
        <v>5.5724463491816589E-2</v>
      </c>
      <c r="B2397" s="118">
        <v>4.0828575889916369E-2</v>
      </c>
      <c r="C2397" s="119">
        <v>-15.809884808363712</v>
      </c>
      <c r="D2397" s="106">
        <f t="shared" si="139"/>
        <v>0</v>
      </c>
      <c r="E2397" s="108">
        <f>_xlfn.NORM.INV(A2397,$B$104,$B$106)</f>
        <v>4.0828575889916369E-2</v>
      </c>
      <c r="F2397" s="122" t="b">
        <f t="shared" si="140"/>
        <v>1</v>
      </c>
      <c r="G2397" s="101"/>
      <c r="I2397" s="101"/>
    </row>
    <row r="2398" spans="1:9" x14ac:dyDescent="0.55000000000000004">
      <c r="A2398" s="104">
        <v>3.7552415488893764E-2</v>
      </c>
      <c r="B2398" s="118">
        <v>2.2017638111727605E-2</v>
      </c>
      <c r="C2398" s="119">
        <v>-21.891089008749567</v>
      </c>
      <c r="D2398" s="106">
        <f t="shared" si="139"/>
        <v>0</v>
      </c>
      <c r="E2398" s="108">
        <f>_xlfn.NORM.INV(A2398,$B$104,$B$106)</f>
        <v>2.2017638111727605E-2</v>
      </c>
      <c r="F2398" s="122" t="b">
        <f t="shared" si="140"/>
        <v>1</v>
      </c>
      <c r="G2398" s="101"/>
      <c r="I2398" s="101"/>
    </row>
    <row r="2399" spans="1:9" x14ac:dyDescent="0.55000000000000004">
      <c r="A2399" s="104">
        <v>4.3217040568959586E-2</v>
      </c>
      <c r="B2399" s="118">
        <v>2.8548443602751439E-2</v>
      </c>
      <c r="C2399" s="119">
        <v>-19.779808739141387</v>
      </c>
      <c r="D2399" s="106">
        <f t="shared" si="139"/>
        <v>0</v>
      </c>
      <c r="E2399" s="108">
        <f>_xlfn.NORM.INV(A2399,$B$104,$B$106)</f>
        <v>2.8548443602751439E-2</v>
      </c>
      <c r="F2399" s="122" t="b">
        <f t="shared" si="140"/>
        <v>1</v>
      </c>
      <c r="G2399" s="101"/>
      <c r="I2399" s="101"/>
    </row>
    <row r="2400" spans="1:9" x14ac:dyDescent="0.55000000000000004">
      <c r="A2400" s="104">
        <v>0.82104324179158916</v>
      </c>
      <c r="B2400" s="118">
        <v>0.29193481192094972</v>
      </c>
      <c r="C2400" s="119">
        <v>65.367795714591978</v>
      </c>
      <c r="D2400" s="106">
        <f t="shared" si="139"/>
        <v>65.367795714591978</v>
      </c>
      <c r="E2400" s="108">
        <f>_xlfn.NORM.INV(A2400,$B$104,$B$106)</f>
        <v>0.29193481192094972</v>
      </c>
      <c r="F2400" s="122" t="b">
        <f t="shared" si="140"/>
        <v>1</v>
      </c>
      <c r="G2400" s="101"/>
      <c r="I2400" s="101"/>
    </row>
    <row r="2401" spans="1:9" x14ac:dyDescent="0.55000000000000004">
      <c r="A2401" s="104">
        <v>0.28343004288533169</v>
      </c>
      <c r="B2401" s="118">
        <v>0.14273180865122559</v>
      </c>
      <c r="C2401" s="119">
        <v>17.133415223148091</v>
      </c>
      <c r="D2401" s="106">
        <f t="shared" si="139"/>
        <v>17.133415223148091</v>
      </c>
      <c r="E2401" s="108">
        <f>_xlfn.NORM.INV(A2401,$B$104,$B$106)</f>
        <v>0.14273180865122559</v>
      </c>
      <c r="F2401" s="122" t="b">
        <f t="shared" si="140"/>
        <v>1</v>
      </c>
      <c r="G2401" s="101"/>
      <c r="I2401" s="101"/>
    </row>
    <row r="2402" spans="1:9" x14ac:dyDescent="0.55000000000000004">
      <c r="A2402" s="104">
        <v>6.7744211759466211E-2</v>
      </c>
      <c r="B2402" s="118">
        <v>5.0719570809268338E-2</v>
      </c>
      <c r="C2402" s="119">
        <v>-12.612321743788518</v>
      </c>
      <c r="D2402" s="106">
        <f t="shared" si="139"/>
        <v>0</v>
      </c>
      <c r="E2402" s="108">
        <f>_xlfn.NORM.INV(A2402,$B$104,$B$106)</f>
        <v>5.0719570809268338E-2</v>
      </c>
      <c r="F2402" s="122" t="b">
        <f t="shared" si="140"/>
        <v>1</v>
      </c>
      <c r="G2402" s="101"/>
      <c r="I2402" s="101"/>
    </row>
    <row r="2403" spans="1:9" x14ac:dyDescent="0.55000000000000004">
      <c r="A2403" s="104">
        <v>0.48404471094805213</v>
      </c>
      <c r="B2403" s="118">
        <v>0.19599953535091852</v>
      </c>
      <c r="C2403" s="119">
        <v>34.353817904335912</v>
      </c>
      <c r="D2403" s="106">
        <f t="shared" si="139"/>
        <v>34.353817904335912</v>
      </c>
      <c r="E2403" s="108">
        <f>_xlfn.NORM.INV(A2403,$B$104,$B$106)</f>
        <v>0.19599953535091852</v>
      </c>
      <c r="F2403" s="122" t="b">
        <f t="shared" si="140"/>
        <v>1</v>
      </c>
      <c r="G2403" s="101"/>
      <c r="I2403" s="101"/>
    </row>
    <row r="2404" spans="1:9" x14ac:dyDescent="0.55000000000000004">
      <c r="A2404" s="104">
        <v>0.84943474067486424</v>
      </c>
      <c r="B2404" s="118">
        <v>0.30340120742120585</v>
      </c>
      <c r="C2404" s="119">
        <v>69.074654633677568</v>
      </c>
      <c r="D2404" s="106">
        <f t="shared" si="139"/>
        <v>69.074654633677568</v>
      </c>
      <c r="E2404" s="108">
        <f>_xlfn.NORM.INV(A2404,$B$104,$B$106)</f>
        <v>0.30340120742120585</v>
      </c>
      <c r="F2404" s="122" t="b">
        <f t="shared" si="140"/>
        <v>1</v>
      </c>
      <c r="G2404" s="101"/>
      <c r="I2404" s="101"/>
    </row>
    <row r="2405" spans="1:9" x14ac:dyDescent="0.55000000000000004">
      <c r="A2405" s="104">
        <v>0.81254143629616071</v>
      </c>
      <c r="B2405" s="118">
        <v>0.28873005168209154</v>
      </c>
      <c r="C2405" s="119">
        <v>64.331760102993087</v>
      </c>
      <c r="D2405" s="106">
        <f t="shared" si="139"/>
        <v>64.331760102993087</v>
      </c>
      <c r="E2405" s="108">
        <f>_xlfn.NORM.INV(A2405,$B$104,$B$106)</f>
        <v>0.28873005168209154</v>
      </c>
      <c r="F2405" s="122" t="b">
        <f t="shared" si="140"/>
        <v>1</v>
      </c>
      <c r="G2405" s="101"/>
      <c r="I2405" s="101"/>
    </row>
    <row r="2406" spans="1:9" x14ac:dyDescent="0.55000000000000004">
      <c r="A2406" s="104">
        <v>0.68494608137027546</v>
      </c>
      <c r="B2406" s="118">
        <v>0.24815750731807465</v>
      </c>
      <c r="C2406" s="119">
        <v>51.21545882571791</v>
      </c>
      <c r="D2406" s="106">
        <f t="shared" si="139"/>
        <v>51.21545882571791</v>
      </c>
      <c r="E2406" s="108">
        <f>_xlfn.NORM.INV(A2406,$B$104,$B$106)</f>
        <v>0.24815750731807465</v>
      </c>
      <c r="F2406" s="122" t="b">
        <f t="shared" si="140"/>
        <v>1</v>
      </c>
      <c r="G2406" s="101"/>
      <c r="I2406" s="101"/>
    </row>
    <row r="2407" spans="1:9" x14ac:dyDescent="0.55000000000000004">
      <c r="A2407" s="104">
        <v>0.71356761092869736</v>
      </c>
      <c r="B2407" s="118">
        <v>0.25638374266264585</v>
      </c>
      <c r="C2407" s="119">
        <v>53.87483804012227</v>
      </c>
      <c r="D2407" s="106">
        <f t="shared" si="139"/>
        <v>53.87483804012227</v>
      </c>
      <c r="E2407" s="108">
        <f>_xlfn.NORM.INV(A2407,$B$104,$B$106)</f>
        <v>0.25638374266264585</v>
      </c>
      <c r="F2407" s="122" t="b">
        <f t="shared" si="140"/>
        <v>1</v>
      </c>
      <c r="G2407" s="101"/>
      <c r="I2407" s="101"/>
    </row>
    <row r="2408" spans="1:9" x14ac:dyDescent="0.55000000000000004">
      <c r="A2408" s="104">
        <v>0.26335891109796894</v>
      </c>
      <c r="B2408" s="118">
        <v>0.13669757729839666</v>
      </c>
      <c r="C2408" s="119">
        <v>15.182667552743712</v>
      </c>
      <c r="D2408" s="106">
        <f t="shared" si="139"/>
        <v>15.182667552743712</v>
      </c>
      <c r="E2408" s="108">
        <f>_xlfn.NORM.INV(A2408,$B$104,$B$106)</f>
        <v>0.13669757729839666</v>
      </c>
      <c r="F2408" s="122" t="b">
        <f t="shared" si="140"/>
        <v>1</v>
      </c>
      <c r="G2408" s="101"/>
      <c r="I2408" s="101"/>
    </row>
    <row r="2409" spans="1:9" x14ac:dyDescent="0.55000000000000004">
      <c r="A2409" s="104">
        <v>0.3917090906335069</v>
      </c>
      <c r="B2409" s="118">
        <v>0.17251326878066064</v>
      </c>
      <c r="C2409" s="119">
        <v>26.761172359357325</v>
      </c>
      <c r="D2409" s="106">
        <f t="shared" si="139"/>
        <v>26.761172359357325</v>
      </c>
      <c r="E2409" s="108">
        <f>_xlfn.NORM.INV(A2409,$B$104,$B$106)</f>
        <v>0.17251326878066064</v>
      </c>
      <c r="F2409" s="122" t="b">
        <f t="shared" si="140"/>
        <v>1</v>
      </c>
      <c r="G2409" s="101"/>
      <c r="I2409" s="101"/>
    </row>
    <row r="2410" spans="1:9" x14ac:dyDescent="0.55000000000000004">
      <c r="A2410" s="104">
        <v>0.50859899515620477</v>
      </c>
      <c r="B2410" s="118">
        <v>0.20215561536838866</v>
      </c>
      <c r="C2410" s="119">
        <v>36.343956838480828</v>
      </c>
      <c r="D2410" s="106">
        <f t="shared" si="139"/>
        <v>36.343956838480828</v>
      </c>
      <c r="E2410" s="108">
        <f>_xlfn.NORM.INV(A2410,$B$104,$B$106)</f>
        <v>0.20215561536838866</v>
      </c>
      <c r="F2410" s="122" t="b">
        <f t="shared" si="140"/>
        <v>1</v>
      </c>
      <c r="G2410" s="101"/>
      <c r="I2410" s="101"/>
    </row>
    <row r="2411" spans="1:9" x14ac:dyDescent="0.55000000000000004">
      <c r="A2411" s="104">
        <v>0.59782854656112205</v>
      </c>
      <c r="B2411" s="118">
        <v>0.22477305320786453</v>
      </c>
      <c r="C2411" s="119">
        <v>43.655727235747541</v>
      </c>
      <c r="D2411" s="106">
        <f t="shared" si="139"/>
        <v>43.655727235747541</v>
      </c>
      <c r="E2411" s="108">
        <f>_xlfn.NORM.INV(A2411,$B$104,$B$106)</f>
        <v>0.22477305320786453</v>
      </c>
      <c r="F2411" s="122" t="b">
        <f t="shared" si="140"/>
        <v>1</v>
      </c>
      <c r="G2411" s="101"/>
      <c r="I2411" s="101"/>
    </row>
    <row r="2412" spans="1:9" x14ac:dyDescent="0.55000000000000004">
      <c r="A2412" s="104">
        <v>0.25269915473790061</v>
      </c>
      <c r="B2412" s="118">
        <v>0.13339799884018277</v>
      </c>
      <c r="C2412" s="119">
        <v>14.11597908584236</v>
      </c>
      <c r="D2412" s="106">
        <f t="shared" si="139"/>
        <v>14.11597908584236</v>
      </c>
      <c r="E2412" s="108">
        <f>_xlfn.NORM.INV(A2412,$B$104,$B$106)</f>
        <v>0.13339799884018277</v>
      </c>
      <c r="F2412" s="122" t="b">
        <f t="shared" si="140"/>
        <v>1</v>
      </c>
      <c r="G2412" s="101"/>
      <c r="I2412" s="101"/>
    </row>
    <row r="2413" spans="1:9" x14ac:dyDescent="0.55000000000000004">
      <c r="A2413" s="104">
        <v>0.15526067079188133</v>
      </c>
      <c r="B2413" s="118">
        <v>9.8587129295475334E-2</v>
      </c>
      <c r="C2413" s="119">
        <v>2.8623133414467916</v>
      </c>
      <c r="D2413" s="106">
        <f t="shared" si="139"/>
        <v>2.8623133414467916</v>
      </c>
      <c r="E2413" s="108">
        <f>_xlfn.NORM.INV(A2413,$B$104,$B$106)</f>
        <v>9.8587129295475334E-2</v>
      </c>
      <c r="F2413" s="122" t="b">
        <f t="shared" si="140"/>
        <v>1</v>
      </c>
      <c r="G2413" s="101"/>
      <c r="I2413" s="101"/>
    </row>
    <row r="2414" spans="1:9" x14ac:dyDescent="0.55000000000000004">
      <c r="A2414" s="104">
        <v>0.96924305279107303</v>
      </c>
      <c r="B2414" s="118">
        <v>0.38697834579008766</v>
      </c>
      <c r="C2414" s="119">
        <v>96.093490743719272</v>
      </c>
      <c r="D2414" s="106">
        <f t="shared" si="139"/>
        <v>96.093490743719272</v>
      </c>
      <c r="E2414" s="108">
        <f>_xlfn.NORM.INV(A2414,$B$104,$B$106)</f>
        <v>0.38697834579008766</v>
      </c>
      <c r="F2414" s="122" t="b">
        <f t="shared" si="140"/>
        <v>1</v>
      </c>
      <c r="G2414" s="101"/>
      <c r="I2414" s="101"/>
    </row>
    <row r="2415" spans="1:9" x14ac:dyDescent="0.55000000000000004">
      <c r="A2415" s="104">
        <v>4.118070700968024E-2</v>
      </c>
      <c r="B2415" s="118">
        <v>2.62854058882456E-2</v>
      </c>
      <c r="C2415" s="119">
        <v>-20.51140408103026</v>
      </c>
      <c r="D2415" s="106">
        <f t="shared" si="139"/>
        <v>0</v>
      </c>
      <c r="E2415" s="108">
        <f>_xlfn.NORM.INV(A2415,$B$104,$B$106)</f>
        <v>2.62854058882456E-2</v>
      </c>
      <c r="F2415" s="122" t="b">
        <f t="shared" si="140"/>
        <v>1</v>
      </c>
      <c r="G2415" s="101"/>
      <c r="I2415" s="101"/>
    </row>
    <row r="2416" spans="1:9" x14ac:dyDescent="0.55000000000000004">
      <c r="A2416" s="104">
        <v>0.10498999193927339</v>
      </c>
      <c r="B2416" s="118">
        <v>7.4637952060300855E-2</v>
      </c>
      <c r="C2416" s="119">
        <v>-4.8799820675145664</v>
      </c>
      <c r="D2416" s="106">
        <f t="shared" si="139"/>
        <v>0</v>
      </c>
      <c r="E2416" s="108">
        <f>_xlfn.NORM.INV(A2416,$B$104,$B$106)</f>
        <v>7.4637952060300855E-2</v>
      </c>
      <c r="F2416" s="122" t="b">
        <f t="shared" si="140"/>
        <v>1</v>
      </c>
      <c r="G2416" s="101"/>
      <c r="I2416" s="101"/>
    </row>
    <row r="2417" spans="1:9" x14ac:dyDescent="0.55000000000000004">
      <c r="A2417" s="104">
        <v>0.81370320545075725</v>
      </c>
      <c r="B2417" s="118">
        <v>0.28916257021240166</v>
      </c>
      <c r="C2417" s="119">
        <v>64.471584790857207</v>
      </c>
      <c r="D2417" s="106">
        <f t="shared" si="139"/>
        <v>64.471584790857207</v>
      </c>
      <c r="E2417" s="108">
        <f>_xlfn.NORM.INV(A2417,$B$104,$B$106)</f>
        <v>0.28916257021240166</v>
      </c>
      <c r="F2417" s="122" t="b">
        <f t="shared" si="140"/>
        <v>1</v>
      </c>
      <c r="G2417" s="101"/>
      <c r="I2417" s="101"/>
    </row>
    <row r="2418" spans="1:9" x14ac:dyDescent="0.55000000000000004">
      <c r="A2418" s="104">
        <v>6.0515146245252782E-2</v>
      </c>
      <c r="B2418" s="118">
        <v>4.4953643693369599E-2</v>
      </c>
      <c r="C2418" s="119">
        <v>-14.476331960066968</v>
      </c>
      <c r="D2418" s="106">
        <f t="shared" ref="D2418:D2481" si="141">IF(C2418&lt;=0,0,C2418)</f>
        <v>0</v>
      </c>
      <c r="E2418" s="108">
        <f>_xlfn.NORM.INV(A2418,$B$104,$B$106)</f>
        <v>4.4953643693369599E-2</v>
      </c>
      <c r="F2418" s="122" t="b">
        <f t="shared" si="140"/>
        <v>1</v>
      </c>
      <c r="G2418" s="101"/>
      <c r="I2418" s="101"/>
    </row>
    <row r="2419" spans="1:9" x14ac:dyDescent="0.55000000000000004">
      <c r="A2419" s="104">
        <v>0.66190112596599116</v>
      </c>
      <c r="B2419" s="118">
        <v>0.24176572289122036</v>
      </c>
      <c r="C2419" s="119">
        <v>49.14912131703629</v>
      </c>
      <c r="D2419" s="106">
        <f t="shared" si="141"/>
        <v>49.14912131703629</v>
      </c>
      <c r="E2419" s="108">
        <f>_xlfn.NORM.INV(A2419,$B$104,$B$106)</f>
        <v>0.24176572289122036</v>
      </c>
      <c r="F2419" s="122" t="b">
        <f t="shared" ref="F2419:F2482" si="142">E2419=B2419</f>
        <v>1</v>
      </c>
      <c r="G2419" s="101"/>
      <c r="I2419" s="101"/>
    </row>
    <row r="2420" spans="1:9" x14ac:dyDescent="0.55000000000000004">
      <c r="A2420" s="104">
        <v>0.56478149313270909</v>
      </c>
      <c r="B2420" s="118">
        <v>0.21631034115570444</v>
      </c>
      <c r="C2420" s="119">
        <v>40.919899778068981</v>
      </c>
      <c r="D2420" s="106">
        <f t="shared" si="141"/>
        <v>40.919899778068981</v>
      </c>
      <c r="E2420" s="108">
        <f>_xlfn.NORM.INV(A2420,$B$104,$B$106)</f>
        <v>0.21631034115570444</v>
      </c>
      <c r="F2420" s="122" t="b">
        <f t="shared" si="142"/>
        <v>1</v>
      </c>
      <c r="G2420" s="101"/>
      <c r="I2420" s="101"/>
    </row>
    <row r="2421" spans="1:9" x14ac:dyDescent="0.55000000000000004">
      <c r="A2421" s="104">
        <v>0.93257181862146699</v>
      </c>
      <c r="B2421" s="118">
        <v>0.34952225787606617</v>
      </c>
      <c r="C2421" s="119">
        <v>83.984678209297016</v>
      </c>
      <c r="D2421" s="106">
        <f t="shared" si="141"/>
        <v>83.984678209297016</v>
      </c>
      <c r="E2421" s="108">
        <f>_xlfn.NORM.INV(A2421,$B$104,$B$106)</f>
        <v>0.34952225787606617</v>
      </c>
      <c r="F2421" s="122" t="b">
        <f t="shared" si="142"/>
        <v>1</v>
      </c>
      <c r="G2421" s="101"/>
      <c r="I2421" s="101"/>
    </row>
    <row r="2422" spans="1:9" x14ac:dyDescent="0.55000000000000004">
      <c r="A2422" s="104">
        <v>0.99382881007039336</v>
      </c>
      <c r="B2422" s="118">
        <v>0.45022010909836752</v>
      </c>
      <c r="C2422" s="119">
        <v>116.5383022254758</v>
      </c>
      <c r="D2422" s="106">
        <f t="shared" si="141"/>
        <v>116.5383022254758</v>
      </c>
      <c r="E2422" s="108">
        <f>_xlfn.NORM.INV(A2422,$B$104,$B$106)</f>
        <v>0.45022010909836752</v>
      </c>
      <c r="F2422" s="122" t="b">
        <f t="shared" si="142"/>
        <v>1</v>
      </c>
      <c r="G2422" s="101"/>
      <c r="I2422" s="101"/>
    </row>
    <row r="2423" spans="1:9" x14ac:dyDescent="0.55000000000000004">
      <c r="A2423" s="104">
        <v>0.33437258634751732</v>
      </c>
      <c r="B2423" s="118">
        <v>0.15721291800011111</v>
      </c>
      <c r="C2423" s="119">
        <v>21.814871514008729</v>
      </c>
      <c r="D2423" s="106">
        <f t="shared" si="141"/>
        <v>21.814871514008729</v>
      </c>
      <c r="E2423" s="108">
        <f>_xlfn.NORM.INV(A2423,$B$104,$B$106)</f>
        <v>0.15721291800011111</v>
      </c>
      <c r="F2423" s="122" t="b">
        <f t="shared" si="142"/>
        <v>1</v>
      </c>
      <c r="G2423" s="101"/>
      <c r="I2423" s="101"/>
    </row>
    <row r="2424" spans="1:9" x14ac:dyDescent="0.55000000000000004">
      <c r="A2424" s="104">
        <v>0.45194104300477878</v>
      </c>
      <c r="B2424" s="118">
        <v>0.18792412024704441</v>
      </c>
      <c r="C2424" s="119">
        <v>31.743195891302641</v>
      </c>
      <c r="D2424" s="106">
        <f t="shared" si="141"/>
        <v>31.743195891302641</v>
      </c>
      <c r="E2424" s="108">
        <f>_xlfn.NORM.INV(A2424,$B$104,$B$106)</f>
        <v>0.18792412024704441</v>
      </c>
      <c r="F2424" s="122" t="b">
        <f t="shared" si="142"/>
        <v>1</v>
      </c>
      <c r="G2424" s="101"/>
      <c r="I2424" s="101"/>
    </row>
    <row r="2425" spans="1:9" x14ac:dyDescent="0.55000000000000004">
      <c r="A2425" s="104">
        <v>0.18293505596449311</v>
      </c>
      <c r="B2425" s="118">
        <v>0.10957636927385535</v>
      </c>
      <c r="C2425" s="119">
        <v>6.4149173159843933</v>
      </c>
      <c r="D2425" s="106">
        <f t="shared" si="141"/>
        <v>6.4149173159843933</v>
      </c>
      <c r="E2425" s="108">
        <f>_xlfn.NORM.INV(A2425,$B$104,$B$106)</f>
        <v>0.10957636927385535</v>
      </c>
      <c r="F2425" s="122" t="b">
        <f t="shared" si="142"/>
        <v>1</v>
      </c>
      <c r="G2425" s="101"/>
      <c r="I2425" s="101"/>
    </row>
    <row r="2426" spans="1:9" x14ac:dyDescent="0.55000000000000004">
      <c r="A2426" s="104">
        <v>0.48171098328912765</v>
      </c>
      <c r="B2426" s="118">
        <v>0.19541401638424449</v>
      </c>
      <c r="C2426" s="119">
        <v>34.164531200954627</v>
      </c>
      <c r="D2426" s="106">
        <f t="shared" si="141"/>
        <v>34.164531200954627</v>
      </c>
      <c r="E2426" s="108">
        <f>_xlfn.NORM.INV(A2426,$B$104,$B$106)</f>
        <v>0.19541401638424449</v>
      </c>
      <c r="F2426" s="122" t="b">
        <f t="shared" si="142"/>
        <v>1</v>
      </c>
      <c r="G2426" s="101"/>
      <c r="I2426" s="101"/>
    </row>
    <row r="2427" spans="1:9" x14ac:dyDescent="0.55000000000000004">
      <c r="A2427" s="104">
        <v>0.90563251980323489</v>
      </c>
      <c r="B2427" s="118">
        <v>0.33143306403088646</v>
      </c>
      <c r="C2427" s="119">
        <v>78.136799550081506</v>
      </c>
      <c r="D2427" s="106">
        <f t="shared" si="141"/>
        <v>78.136799550081506</v>
      </c>
      <c r="E2427" s="108">
        <f>_xlfn.NORM.INV(A2427,$B$104,$B$106)</f>
        <v>0.33143306403088646</v>
      </c>
      <c r="F2427" s="122" t="b">
        <f t="shared" si="142"/>
        <v>1</v>
      </c>
      <c r="G2427" s="101"/>
      <c r="I2427" s="101"/>
    </row>
    <row r="2428" spans="1:9" x14ac:dyDescent="0.55000000000000004">
      <c r="A2428" s="104">
        <v>0.85114185688904698</v>
      </c>
      <c r="B2428" s="118">
        <v>0.30413432164295695</v>
      </c>
      <c r="C2428" s="119">
        <v>69.311655964352553</v>
      </c>
      <c r="D2428" s="106">
        <f t="shared" si="141"/>
        <v>69.311655964352553</v>
      </c>
      <c r="E2428" s="108">
        <f>_xlfn.NORM.INV(A2428,$B$104,$B$106)</f>
        <v>0.30413432164295695</v>
      </c>
      <c r="F2428" s="122" t="b">
        <f t="shared" si="142"/>
        <v>1</v>
      </c>
      <c r="G2428" s="101"/>
      <c r="I2428" s="101"/>
    </row>
    <row r="2429" spans="1:9" x14ac:dyDescent="0.55000000000000004">
      <c r="A2429" s="104">
        <v>0.44929524774866181</v>
      </c>
      <c r="B2429" s="118">
        <v>0.18725578982401447</v>
      </c>
      <c r="C2429" s="119">
        <v>31.527137881664878</v>
      </c>
      <c r="D2429" s="106">
        <f t="shared" si="141"/>
        <v>31.527137881664878</v>
      </c>
      <c r="E2429" s="108">
        <f>_xlfn.NORM.INV(A2429,$B$104,$B$106)</f>
        <v>0.18725578982401447</v>
      </c>
      <c r="F2429" s="122" t="b">
        <f t="shared" si="142"/>
        <v>1</v>
      </c>
      <c r="G2429" s="101"/>
      <c r="I2429" s="101"/>
    </row>
    <row r="2430" spans="1:9" x14ac:dyDescent="0.55000000000000004">
      <c r="A2430" s="104">
        <v>0.26544244052820654</v>
      </c>
      <c r="B2430" s="118">
        <v>0.13733441972565402</v>
      </c>
      <c r="C2430" s="119">
        <v>15.388546116018311</v>
      </c>
      <c r="D2430" s="106">
        <f t="shared" si="141"/>
        <v>15.388546116018311</v>
      </c>
      <c r="E2430" s="108">
        <f>_xlfn.NORM.INV(A2430,$B$104,$B$106)</f>
        <v>0.13733441972565402</v>
      </c>
      <c r="F2430" s="122" t="b">
        <f t="shared" si="142"/>
        <v>1</v>
      </c>
      <c r="G2430" s="101"/>
      <c r="I2430" s="101"/>
    </row>
    <row r="2431" spans="1:9" x14ac:dyDescent="0.55000000000000004">
      <c r="A2431" s="104">
        <v>0.52446030095326757</v>
      </c>
      <c r="B2431" s="118">
        <v>0.20613513478768392</v>
      </c>
      <c r="C2431" s="119">
        <v>37.630456772375446</v>
      </c>
      <c r="D2431" s="106">
        <f t="shared" si="141"/>
        <v>37.630456772375446</v>
      </c>
      <c r="E2431" s="108">
        <f>_xlfn.NORM.INV(A2431,$B$104,$B$106)</f>
        <v>0.20613513478768392</v>
      </c>
      <c r="F2431" s="122" t="b">
        <f t="shared" si="142"/>
        <v>1</v>
      </c>
      <c r="G2431" s="101"/>
      <c r="I2431" s="101"/>
    </row>
    <row r="2432" spans="1:9" x14ac:dyDescent="0.55000000000000004">
      <c r="A2432" s="104">
        <v>0.46115209412174962</v>
      </c>
      <c r="B2432" s="118">
        <v>0.19024683339736423</v>
      </c>
      <c r="C2432" s="119">
        <v>32.494083121517924</v>
      </c>
      <c r="D2432" s="106">
        <f t="shared" si="141"/>
        <v>32.494083121517924</v>
      </c>
      <c r="E2432" s="108">
        <f>_xlfn.NORM.INV(A2432,$B$104,$B$106)</f>
        <v>0.19024683339736423</v>
      </c>
      <c r="F2432" s="122" t="b">
        <f t="shared" si="142"/>
        <v>1</v>
      </c>
      <c r="G2432" s="101"/>
      <c r="I2432" s="101"/>
    </row>
    <row r="2433" spans="1:9" x14ac:dyDescent="0.55000000000000004">
      <c r="A2433" s="104">
        <v>0.50170447297099641</v>
      </c>
      <c r="B2433" s="118">
        <v>0.20042724931408976</v>
      </c>
      <c r="C2433" s="119">
        <v>35.785210271289813</v>
      </c>
      <c r="D2433" s="106">
        <f t="shared" si="141"/>
        <v>35.785210271289813</v>
      </c>
      <c r="E2433" s="108">
        <f>_xlfn.NORM.INV(A2433,$B$104,$B$106)</f>
        <v>0.20042724931408976</v>
      </c>
      <c r="F2433" s="122" t="b">
        <f t="shared" si="142"/>
        <v>1</v>
      </c>
      <c r="G2433" s="101"/>
      <c r="I2433" s="101"/>
    </row>
    <row r="2434" spans="1:9" x14ac:dyDescent="0.55000000000000004">
      <c r="A2434" s="104">
        <v>8.5303344631829314E-2</v>
      </c>
      <c r="B2434" s="118">
        <v>6.297429950674921E-2</v>
      </c>
      <c r="C2434" s="119">
        <v>-8.6506102912037477</v>
      </c>
      <c r="D2434" s="106">
        <f t="shared" si="141"/>
        <v>0</v>
      </c>
      <c r="E2434" s="108">
        <f>_xlfn.NORM.INV(A2434,$B$104,$B$106)</f>
        <v>6.297429950674921E-2</v>
      </c>
      <c r="F2434" s="122" t="b">
        <f t="shared" si="142"/>
        <v>1</v>
      </c>
      <c r="G2434" s="101"/>
      <c r="I2434" s="101"/>
    </row>
    <row r="2435" spans="1:9" x14ac:dyDescent="0.55000000000000004">
      <c r="A2435" s="104">
        <v>0.90077070690824157</v>
      </c>
      <c r="B2435" s="118">
        <v>0.32859555181848876</v>
      </c>
      <c r="C2435" s="119">
        <v>77.219487963165989</v>
      </c>
      <c r="D2435" s="106">
        <f t="shared" si="141"/>
        <v>77.219487963165989</v>
      </c>
      <c r="E2435" s="108">
        <f>_xlfn.NORM.INV(A2435,$B$104,$B$106)</f>
        <v>0.32859555181848876</v>
      </c>
      <c r="F2435" s="122" t="b">
        <f t="shared" si="142"/>
        <v>1</v>
      </c>
      <c r="G2435" s="101"/>
      <c r="I2435" s="101"/>
    </row>
    <row r="2436" spans="1:9" x14ac:dyDescent="0.55000000000000004">
      <c r="A2436" s="104">
        <v>0.52212100345018864</v>
      </c>
      <c r="B2436" s="118">
        <v>0.20554775773711187</v>
      </c>
      <c r="C2436" s="119">
        <v>37.440569387213245</v>
      </c>
      <c r="D2436" s="106">
        <f t="shared" si="141"/>
        <v>37.440569387213245</v>
      </c>
      <c r="E2436" s="108">
        <f>_xlfn.NORM.INV(A2436,$B$104,$B$106)</f>
        <v>0.20554775773711187</v>
      </c>
      <c r="F2436" s="122" t="b">
        <f t="shared" si="142"/>
        <v>1</v>
      </c>
      <c r="G2436" s="101"/>
      <c r="I2436" s="101"/>
    </row>
    <row r="2437" spans="1:9" x14ac:dyDescent="0.55000000000000004">
      <c r="A2437" s="104">
        <v>0.1199044251705893</v>
      </c>
      <c r="B2437" s="118">
        <v>8.2453529632178779E-2</v>
      </c>
      <c r="C2437" s="119">
        <v>-2.3533603903298008</v>
      </c>
      <c r="D2437" s="106">
        <f t="shared" si="141"/>
        <v>0</v>
      </c>
      <c r="E2437" s="108">
        <f>_xlfn.NORM.INV(A2437,$B$104,$B$106)</f>
        <v>8.2453529632178779E-2</v>
      </c>
      <c r="F2437" s="122" t="b">
        <f t="shared" si="142"/>
        <v>1</v>
      </c>
      <c r="G2437" s="101"/>
      <c r="I2437" s="101"/>
    </row>
    <row r="2438" spans="1:9" x14ac:dyDescent="0.55000000000000004">
      <c r="A2438" s="104">
        <v>0.10695139050846947</v>
      </c>
      <c r="B2438" s="118">
        <v>7.5709483184754442E-2</v>
      </c>
      <c r="C2438" s="119">
        <v>-4.5335772443362714</v>
      </c>
      <c r="D2438" s="106">
        <f t="shared" si="141"/>
        <v>0</v>
      </c>
      <c r="E2438" s="108">
        <f>_xlfn.NORM.INV(A2438,$B$104,$B$106)</f>
        <v>7.5709483184754442E-2</v>
      </c>
      <c r="F2438" s="122" t="b">
        <f t="shared" si="142"/>
        <v>1</v>
      </c>
      <c r="G2438" s="101"/>
      <c r="I2438" s="101"/>
    </row>
    <row r="2439" spans="1:9" x14ac:dyDescent="0.55000000000000004">
      <c r="A2439" s="104">
        <v>0.33131651745041968</v>
      </c>
      <c r="B2439" s="118">
        <v>0.15637192336782185</v>
      </c>
      <c r="C2439" s="119">
        <v>21.542994579924695</v>
      </c>
      <c r="D2439" s="106">
        <f t="shared" si="141"/>
        <v>21.542994579924695</v>
      </c>
      <c r="E2439" s="108">
        <f>_xlfn.NORM.INV(A2439,$B$104,$B$106)</f>
        <v>0.15637192336782185</v>
      </c>
      <c r="F2439" s="122" t="b">
        <f t="shared" si="142"/>
        <v>1</v>
      </c>
      <c r="G2439" s="101"/>
      <c r="I2439" s="101"/>
    </row>
    <row r="2440" spans="1:9" x14ac:dyDescent="0.55000000000000004">
      <c r="A2440" s="104">
        <v>0.19999276260923093</v>
      </c>
      <c r="B2440" s="118">
        <v>0.11583529148059346</v>
      </c>
      <c r="C2440" s="119">
        <v>8.4383030962317065</v>
      </c>
      <c r="D2440" s="106">
        <f t="shared" si="141"/>
        <v>8.4383030962317065</v>
      </c>
      <c r="E2440" s="108">
        <f>_xlfn.NORM.INV(A2440,$B$104,$B$106)</f>
        <v>0.11583529148059346</v>
      </c>
      <c r="F2440" s="122" t="b">
        <f t="shared" si="142"/>
        <v>1</v>
      </c>
      <c r="G2440" s="101"/>
      <c r="I2440" s="101"/>
    </row>
    <row r="2441" spans="1:9" x14ac:dyDescent="0.55000000000000004">
      <c r="A2441" s="104">
        <v>0.87473150807876376</v>
      </c>
      <c r="B2441" s="118">
        <v>0.31490460712824997</v>
      </c>
      <c r="C2441" s="119">
        <v>72.793476281065381</v>
      </c>
      <c r="D2441" s="106">
        <f t="shared" si="141"/>
        <v>72.793476281065381</v>
      </c>
      <c r="E2441" s="108">
        <f>_xlfn.NORM.INV(A2441,$B$104,$B$106)</f>
        <v>0.31490460712824997</v>
      </c>
      <c r="F2441" s="122" t="b">
        <f t="shared" si="142"/>
        <v>1</v>
      </c>
      <c r="G2441" s="101"/>
      <c r="I2441" s="101"/>
    </row>
    <row r="2442" spans="1:9" x14ac:dyDescent="0.55000000000000004">
      <c r="A2442" s="104">
        <v>0.42808184157533091</v>
      </c>
      <c r="B2442" s="118">
        <v>0.18187402317077447</v>
      </c>
      <c r="C2442" s="119">
        <v>29.787319146251949</v>
      </c>
      <c r="D2442" s="106">
        <f t="shared" si="141"/>
        <v>29.787319146251949</v>
      </c>
      <c r="E2442" s="108">
        <f>_xlfn.NORM.INV(A2442,$B$104,$B$106)</f>
        <v>0.18187402317077447</v>
      </c>
      <c r="F2442" s="122" t="b">
        <f t="shared" si="142"/>
        <v>1</v>
      </c>
      <c r="G2442" s="101"/>
      <c r="I2442" s="101"/>
    </row>
    <row r="2443" spans="1:9" x14ac:dyDescent="0.55000000000000004">
      <c r="A2443" s="104">
        <v>0.89735388490656187</v>
      </c>
      <c r="B2443" s="118">
        <v>0.32666171135993782</v>
      </c>
      <c r="C2443" s="119">
        <v>76.594315584303942</v>
      </c>
      <c r="D2443" s="106">
        <f t="shared" si="141"/>
        <v>76.594315584303942</v>
      </c>
      <c r="E2443" s="108">
        <f>_xlfn.NORM.INV(A2443,$B$104,$B$106)</f>
        <v>0.32666171135993782</v>
      </c>
      <c r="F2443" s="122" t="b">
        <f t="shared" si="142"/>
        <v>1</v>
      </c>
      <c r="G2443" s="101"/>
      <c r="I2443" s="101"/>
    </row>
    <row r="2444" spans="1:9" x14ac:dyDescent="0.55000000000000004">
      <c r="A2444" s="104">
        <v>5.3115694100210442E-2</v>
      </c>
      <c r="B2444" s="118">
        <v>3.8463367463196313E-2</v>
      </c>
      <c r="C2444" s="119">
        <v>-16.574509921101868</v>
      </c>
      <c r="D2444" s="106">
        <f t="shared" si="141"/>
        <v>0</v>
      </c>
      <c r="E2444" s="108">
        <f>_xlfn.NORM.INV(A2444,$B$104,$B$106)</f>
        <v>3.8463367463196313E-2</v>
      </c>
      <c r="F2444" s="122" t="b">
        <f t="shared" si="142"/>
        <v>1</v>
      </c>
      <c r="G2444" s="101"/>
      <c r="I2444" s="101"/>
    </row>
    <row r="2445" spans="1:9" x14ac:dyDescent="0.55000000000000004">
      <c r="A2445" s="104">
        <v>0.6542084638415947</v>
      </c>
      <c r="B2445" s="118">
        <v>0.2396707630918305</v>
      </c>
      <c r="C2445" s="119">
        <v>48.471862241390383</v>
      </c>
      <c r="D2445" s="106">
        <f t="shared" si="141"/>
        <v>48.471862241390383</v>
      </c>
      <c r="E2445" s="108">
        <f>_xlfn.NORM.INV(A2445,$B$104,$B$106)</f>
        <v>0.2396707630918305</v>
      </c>
      <c r="F2445" s="122" t="b">
        <f t="shared" si="142"/>
        <v>1</v>
      </c>
      <c r="G2445" s="101"/>
      <c r="I2445" s="101"/>
    </row>
    <row r="2446" spans="1:9" x14ac:dyDescent="0.55000000000000004">
      <c r="A2446" s="104">
        <v>0.7565615057089311</v>
      </c>
      <c r="B2446" s="118">
        <v>0.26952845596950842</v>
      </c>
      <c r="C2446" s="119">
        <v>58.124263917616062</v>
      </c>
      <c r="D2446" s="106">
        <f t="shared" si="141"/>
        <v>58.124263917616062</v>
      </c>
      <c r="E2446" s="108">
        <f>_xlfn.NORM.INV(A2446,$B$104,$B$106)</f>
        <v>0.26952845596950842</v>
      </c>
      <c r="F2446" s="122" t="b">
        <f t="shared" si="142"/>
        <v>1</v>
      </c>
      <c r="G2446" s="101"/>
      <c r="I2446" s="101"/>
    </row>
    <row r="2447" spans="1:9" x14ac:dyDescent="0.55000000000000004">
      <c r="A2447" s="104">
        <v>0.62096766381852142</v>
      </c>
      <c r="B2447" s="118">
        <v>0.23080232087125263</v>
      </c>
      <c r="C2447" s="119">
        <v>45.604870243511876</v>
      </c>
      <c r="D2447" s="106">
        <f t="shared" si="141"/>
        <v>45.604870243511876</v>
      </c>
      <c r="E2447" s="108">
        <f>_xlfn.NORM.INV(A2447,$B$104,$B$106)</f>
        <v>0.23080232087125263</v>
      </c>
      <c r="F2447" s="122" t="b">
        <f t="shared" si="142"/>
        <v>1</v>
      </c>
      <c r="G2447" s="101"/>
      <c r="I2447" s="101"/>
    </row>
    <row r="2448" spans="1:9" x14ac:dyDescent="0.55000000000000004">
      <c r="A2448" s="104">
        <v>0.94104286503948842</v>
      </c>
      <c r="B2448" s="118">
        <v>0.35635883611472691</v>
      </c>
      <c r="C2448" s="119">
        <v>86.194808761608755</v>
      </c>
      <c r="D2448" s="106">
        <f t="shared" si="141"/>
        <v>86.194808761608755</v>
      </c>
      <c r="E2448" s="108">
        <f>_xlfn.NORM.INV(A2448,$B$104,$B$106)</f>
        <v>0.35635883611472691</v>
      </c>
      <c r="F2448" s="122" t="b">
        <f t="shared" si="142"/>
        <v>1</v>
      </c>
      <c r="G2448" s="101"/>
      <c r="I2448" s="101"/>
    </row>
    <row r="2449" spans="1:9" x14ac:dyDescent="0.55000000000000004">
      <c r="A2449" s="104">
        <v>0.39295181063272866</v>
      </c>
      <c r="B2449" s="118">
        <v>0.17283662177174999</v>
      </c>
      <c r="C2449" s="119">
        <v>26.865705987122542</v>
      </c>
      <c r="D2449" s="106">
        <f t="shared" si="141"/>
        <v>26.865705987122542</v>
      </c>
      <c r="E2449" s="108">
        <f>_xlfn.NORM.INV(A2449,$B$104,$B$106)</f>
        <v>0.17283662177174999</v>
      </c>
      <c r="F2449" s="122" t="b">
        <f t="shared" si="142"/>
        <v>1</v>
      </c>
      <c r="G2449" s="101"/>
      <c r="I2449" s="101"/>
    </row>
    <row r="2450" spans="1:9" x14ac:dyDescent="0.55000000000000004">
      <c r="A2450" s="104">
        <v>0.72836346592551271</v>
      </c>
      <c r="B2450" s="118">
        <v>0.26078709496969121</v>
      </c>
      <c r="C2450" s="119">
        <v>55.298354765398535</v>
      </c>
      <c r="D2450" s="106">
        <f t="shared" si="141"/>
        <v>55.298354765398535</v>
      </c>
      <c r="E2450" s="108">
        <f>_xlfn.NORM.INV(A2450,$B$104,$B$106)</f>
        <v>0.26078709496969121</v>
      </c>
      <c r="F2450" s="122" t="b">
        <f t="shared" si="142"/>
        <v>1</v>
      </c>
      <c r="G2450" s="101"/>
      <c r="I2450" s="101"/>
    </row>
    <row r="2451" spans="1:9" x14ac:dyDescent="0.55000000000000004">
      <c r="A2451" s="104">
        <v>0.39842337874861378</v>
      </c>
      <c r="B2451" s="118">
        <v>0.1742569884820015</v>
      </c>
      <c r="C2451" s="119">
        <v>27.324882457021065</v>
      </c>
      <c r="D2451" s="106">
        <f t="shared" si="141"/>
        <v>27.324882457021065</v>
      </c>
      <c r="E2451" s="108">
        <f>_xlfn.NORM.INV(A2451,$B$104,$B$106)</f>
        <v>0.1742569884820015</v>
      </c>
      <c r="F2451" s="122" t="b">
        <f t="shared" si="142"/>
        <v>1</v>
      </c>
      <c r="G2451" s="101"/>
      <c r="I2451" s="101"/>
    </row>
    <row r="2452" spans="1:9" x14ac:dyDescent="0.55000000000000004">
      <c r="A2452" s="104">
        <v>0.24692277054909462</v>
      </c>
      <c r="B2452" s="118">
        <v>0.13157947080934534</v>
      </c>
      <c r="C2452" s="119">
        <v>13.528084934575183</v>
      </c>
      <c r="D2452" s="106">
        <f t="shared" si="141"/>
        <v>13.528084934575183</v>
      </c>
      <c r="E2452" s="108">
        <f>_xlfn.NORM.INV(A2452,$B$104,$B$106)</f>
        <v>0.13157947080934534</v>
      </c>
      <c r="F2452" s="122" t="b">
        <f t="shared" si="142"/>
        <v>1</v>
      </c>
      <c r="G2452" s="101"/>
      <c r="I2452" s="101"/>
    </row>
    <row r="2453" spans="1:9" x14ac:dyDescent="0.55000000000000004">
      <c r="A2453" s="104">
        <v>0.3455997083685437</v>
      </c>
      <c r="B2453" s="118">
        <v>0.16027721092901143</v>
      </c>
      <c r="C2453" s="119">
        <v>22.805496822016917</v>
      </c>
      <c r="D2453" s="106">
        <f t="shared" si="141"/>
        <v>22.805496822016917</v>
      </c>
      <c r="E2453" s="108">
        <f>_xlfn.NORM.INV(A2453,$B$104,$B$106)</f>
        <v>0.16027721092901143</v>
      </c>
      <c r="F2453" s="122" t="b">
        <f t="shared" si="142"/>
        <v>1</v>
      </c>
      <c r="G2453" s="101"/>
      <c r="I2453" s="101"/>
    </row>
    <row r="2454" spans="1:9" x14ac:dyDescent="0.55000000000000004">
      <c r="A2454" s="104">
        <v>0.91251483390878385</v>
      </c>
      <c r="B2454" s="118">
        <v>0.33564050349011998</v>
      </c>
      <c r="C2454" s="119">
        <v>79.496981525805609</v>
      </c>
      <c r="D2454" s="106">
        <f t="shared" si="141"/>
        <v>79.496981525805609</v>
      </c>
      <c r="E2454" s="108">
        <f>_xlfn.NORM.INV(A2454,$B$104,$B$106)</f>
        <v>0.33564050349011998</v>
      </c>
      <c r="F2454" s="122" t="b">
        <f t="shared" si="142"/>
        <v>1</v>
      </c>
      <c r="G2454" s="101"/>
      <c r="I2454" s="101"/>
    </row>
    <row r="2455" spans="1:9" x14ac:dyDescent="0.55000000000000004">
      <c r="A2455" s="104">
        <v>0.2251911949752391</v>
      </c>
      <c r="B2455" s="118">
        <v>0.12452223227189806</v>
      </c>
      <c r="C2455" s="119">
        <v>11.246619271188042</v>
      </c>
      <c r="D2455" s="106">
        <f t="shared" si="141"/>
        <v>11.246619271188042</v>
      </c>
      <c r="E2455" s="108">
        <f>_xlfn.NORM.INV(A2455,$B$104,$B$106)</f>
        <v>0.12452223227189806</v>
      </c>
      <c r="F2455" s="122" t="b">
        <f t="shared" si="142"/>
        <v>1</v>
      </c>
      <c r="G2455" s="101"/>
      <c r="I2455" s="101"/>
    </row>
    <row r="2456" spans="1:9" x14ac:dyDescent="0.55000000000000004">
      <c r="A2456" s="104">
        <v>0.26861656831698688</v>
      </c>
      <c r="B2456" s="118">
        <v>0.13829975907953385</v>
      </c>
      <c r="C2456" s="119">
        <v>15.700621239695485</v>
      </c>
      <c r="D2456" s="106">
        <f t="shared" si="141"/>
        <v>15.700621239695485</v>
      </c>
      <c r="E2456" s="108">
        <f>_xlfn.NORM.INV(A2456,$B$104,$B$106)</f>
        <v>0.13829975907953385</v>
      </c>
      <c r="F2456" s="122" t="b">
        <f t="shared" si="142"/>
        <v>1</v>
      </c>
      <c r="G2456" s="101"/>
      <c r="I2456" s="101"/>
    </row>
    <row r="2457" spans="1:9" x14ac:dyDescent="0.55000000000000004">
      <c r="A2457" s="104">
        <v>0.77439414098629522</v>
      </c>
      <c r="B2457" s="118">
        <v>0.27533964456558452</v>
      </c>
      <c r="C2457" s="119">
        <v>60.00290627539728</v>
      </c>
      <c r="D2457" s="106">
        <f t="shared" si="141"/>
        <v>60.00290627539728</v>
      </c>
      <c r="E2457" s="108">
        <f>_xlfn.NORM.INV(A2457,$B$104,$B$106)</f>
        <v>0.27533964456558452</v>
      </c>
      <c r="F2457" s="122" t="b">
        <f t="shared" si="142"/>
        <v>1</v>
      </c>
      <c r="G2457" s="101"/>
      <c r="I2457" s="101"/>
    </row>
    <row r="2458" spans="1:9" x14ac:dyDescent="0.55000000000000004">
      <c r="A2458" s="104">
        <v>0.2350381711748174</v>
      </c>
      <c r="B2458" s="118">
        <v>0.12776451566584243</v>
      </c>
      <c r="C2458" s="119">
        <v>12.294785376811854</v>
      </c>
      <c r="D2458" s="106">
        <f t="shared" si="141"/>
        <v>12.294785376811854</v>
      </c>
      <c r="E2458" s="108">
        <f>_xlfn.NORM.INV(A2458,$B$104,$B$106)</f>
        <v>0.12776451566584243</v>
      </c>
      <c r="F2458" s="122" t="b">
        <f t="shared" si="142"/>
        <v>1</v>
      </c>
      <c r="G2458" s="101"/>
      <c r="I2458" s="101"/>
    </row>
    <row r="2459" spans="1:9" x14ac:dyDescent="0.55000000000000004">
      <c r="A2459" s="104">
        <v>0.79621860412753909</v>
      </c>
      <c r="B2459" s="118">
        <v>0.28281902021310973</v>
      </c>
      <c r="C2459" s="119">
        <v>62.420840518778398</v>
      </c>
      <c r="D2459" s="106">
        <f t="shared" si="141"/>
        <v>62.420840518778398</v>
      </c>
      <c r="E2459" s="108">
        <f>_xlfn.NORM.INV(A2459,$B$104,$B$106)</f>
        <v>0.28281902021310973</v>
      </c>
      <c r="F2459" s="122" t="b">
        <f t="shared" si="142"/>
        <v>1</v>
      </c>
      <c r="G2459" s="101"/>
      <c r="I2459" s="101"/>
    </row>
    <row r="2460" spans="1:9" x14ac:dyDescent="0.55000000000000004">
      <c r="A2460" s="104">
        <v>6.7018079121001328E-2</v>
      </c>
      <c r="B2460" s="118">
        <v>5.0162619489765831E-2</v>
      </c>
      <c r="C2460" s="119">
        <v>-12.792373091759915</v>
      </c>
      <c r="D2460" s="106">
        <f t="shared" si="141"/>
        <v>0</v>
      </c>
      <c r="E2460" s="108">
        <f>_xlfn.NORM.INV(A2460,$B$104,$B$106)</f>
        <v>5.0162619489765831E-2</v>
      </c>
      <c r="F2460" s="122" t="b">
        <f t="shared" si="142"/>
        <v>1</v>
      </c>
      <c r="G2460" s="101"/>
      <c r="I2460" s="101"/>
    </row>
    <row r="2461" spans="1:9" x14ac:dyDescent="0.55000000000000004">
      <c r="A2461" s="104">
        <v>0.53396896768707824</v>
      </c>
      <c r="B2461" s="118">
        <v>0.20852507249747204</v>
      </c>
      <c r="C2461" s="119">
        <v>38.403076373311862</v>
      </c>
      <c r="D2461" s="106">
        <f t="shared" si="141"/>
        <v>38.403076373311862</v>
      </c>
      <c r="E2461" s="108">
        <f>_xlfn.NORM.INV(A2461,$B$104,$B$106)</f>
        <v>0.20852507249747204</v>
      </c>
      <c r="F2461" s="122" t="b">
        <f t="shared" si="142"/>
        <v>1</v>
      </c>
      <c r="G2461" s="101"/>
      <c r="I2461" s="101"/>
    </row>
    <row r="2462" spans="1:9" x14ac:dyDescent="0.55000000000000004">
      <c r="A2462" s="104">
        <v>0.8582927724297329</v>
      </c>
      <c r="B2462" s="118">
        <v>0.30726805831404558</v>
      </c>
      <c r="C2462" s="119">
        <v>70.324731060971303</v>
      </c>
      <c r="D2462" s="106">
        <f t="shared" si="141"/>
        <v>70.324731060971303</v>
      </c>
      <c r="E2462" s="108">
        <f>_xlfn.NORM.INV(A2462,$B$104,$B$106)</f>
        <v>0.30726805831404558</v>
      </c>
      <c r="F2462" s="122" t="b">
        <f t="shared" si="142"/>
        <v>1</v>
      </c>
      <c r="G2462" s="101"/>
      <c r="I2462" s="101"/>
    </row>
    <row r="2463" spans="1:9" x14ac:dyDescent="0.55000000000000004">
      <c r="A2463" s="104">
        <v>0.12668081043517854</v>
      </c>
      <c r="B2463" s="118">
        <v>8.5777768074826732E-2</v>
      </c>
      <c r="C2463" s="119">
        <v>-1.27869983810818</v>
      </c>
      <c r="D2463" s="106">
        <f t="shared" si="141"/>
        <v>0</v>
      </c>
      <c r="E2463" s="108">
        <f>_xlfn.NORM.INV(A2463,$B$104,$B$106)</f>
        <v>8.5777768074826732E-2</v>
      </c>
      <c r="F2463" s="122" t="b">
        <f t="shared" si="142"/>
        <v>1</v>
      </c>
      <c r="G2463" s="101"/>
      <c r="I2463" s="101"/>
    </row>
    <row r="2464" spans="1:9" x14ac:dyDescent="0.55000000000000004">
      <c r="A2464" s="104">
        <v>0.83979521566223969</v>
      </c>
      <c r="B2464" s="118">
        <v>0.29936165809863141</v>
      </c>
      <c r="C2464" s="119">
        <v>67.768748219134565</v>
      </c>
      <c r="D2464" s="106">
        <f t="shared" si="141"/>
        <v>67.768748219134565</v>
      </c>
      <c r="E2464" s="108">
        <f>_xlfn.NORM.INV(A2464,$B$104,$B$106)</f>
        <v>0.29936165809863141</v>
      </c>
      <c r="F2464" s="122" t="b">
        <f t="shared" si="142"/>
        <v>1</v>
      </c>
      <c r="G2464" s="101"/>
      <c r="I2464" s="101"/>
    </row>
    <row r="2465" spans="1:9" x14ac:dyDescent="0.55000000000000004">
      <c r="A2465" s="104">
        <v>0.41788227048446991</v>
      </c>
      <c r="B2465" s="118">
        <v>0.17926858716084224</v>
      </c>
      <c r="C2465" s="119">
        <v>28.94503320632354</v>
      </c>
      <c r="D2465" s="106">
        <f t="shared" si="141"/>
        <v>28.94503320632354</v>
      </c>
      <c r="E2465" s="108">
        <f>_xlfn.NORM.INV(A2465,$B$104,$B$106)</f>
        <v>0.17926858716084224</v>
      </c>
      <c r="F2465" s="122" t="b">
        <f t="shared" si="142"/>
        <v>1</v>
      </c>
      <c r="G2465" s="101"/>
      <c r="I2465" s="101"/>
    </row>
    <row r="2466" spans="1:9" x14ac:dyDescent="0.55000000000000004">
      <c r="A2466" s="104">
        <v>0.40346960733931303</v>
      </c>
      <c r="B2466" s="118">
        <v>0.17556234667784021</v>
      </c>
      <c r="C2466" s="119">
        <v>27.746878948485026</v>
      </c>
      <c r="D2466" s="106">
        <f t="shared" si="141"/>
        <v>27.746878948485026</v>
      </c>
      <c r="E2466" s="108">
        <f>_xlfn.NORM.INV(A2466,$B$104,$B$106)</f>
        <v>0.17556234667784021</v>
      </c>
      <c r="F2466" s="122" t="b">
        <f t="shared" si="142"/>
        <v>1</v>
      </c>
      <c r="G2466" s="101"/>
      <c r="I2466" s="101"/>
    </row>
    <row r="2467" spans="1:9" x14ac:dyDescent="0.55000000000000004">
      <c r="A2467" s="104">
        <v>0.66875206772150031</v>
      </c>
      <c r="B2467" s="118">
        <v>0.24364698569849452</v>
      </c>
      <c r="C2467" s="119">
        <v>49.757296380955239</v>
      </c>
      <c r="D2467" s="106">
        <f t="shared" si="141"/>
        <v>49.757296380955239</v>
      </c>
      <c r="E2467" s="108">
        <f>_xlfn.NORM.INV(A2467,$B$104,$B$106)</f>
        <v>0.24364698569849452</v>
      </c>
      <c r="F2467" s="122" t="b">
        <f t="shared" si="142"/>
        <v>1</v>
      </c>
      <c r="G2467" s="101"/>
      <c r="I2467" s="101"/>
    </row>
    <row r="2468" spans="1:9" x14ac:dyDescent="0.55000000000000004">
      <c r="A2468" s="104">
        <v>0.67299145871088717</v>
      </c>
      <c r="B2468" s="118">
        <v>0.24481886094711874</v>
      </c>
      <c r="C2468" s="119">
        <v>50.13614047518881</v>
      </c>
      <c r="D2468" s="106">
        <f t="shared" si="141"/>
        <v>50.13614047518881</v>
      </c>
      <c r="E2468" s="108">
        <f>_xlfn.NORM.INV(A2468,$B$104,$B$106)</f>
        <v>0.24481886094711874</v>
      </c>
      <c r="F2468" s="122" t="b">
        <f t="shared" si="142"/>
        <v>1</v>
      </c>
      <c r="G2468" s="101"/>
      <c r="I2468" s="101"/>
    </row>
    <row r="2469" spans="1:9" x14ac:dyDescent="0.55000000000000004">
      <c r="A2469" s="104">
        <v>0.65907791840650354</v>
      </c>
      <c r="B2469" s="118">
        <v>0.24099479046553382</v>
      </c>
      <c r="C2469" s="119">
        <v>48.899894108877916</v>
      </c>
      <c r="D2469" s="106">
        <f t="shared" si="141"/>
        <v>48.899894108877916</v>
      </c>
      <c r="E2469" s="108">
        <f>_xlfn.NORM.INV(A2469,$B$104,$B$106)</f>
        <v>0.24099479046553382</v>
      </c>
      <c r="F2469" s="122" t="b">
        <f t="shared" si="142"/>
        <v>1</v>
      </c>
      <c r="G2469" s="101"/>
      <c r="I2469" s="101"/>
    </row>
    <row r="2470" spans="1:9" x14ac:dyDescent="0.55000000000000004">
      <c r="A2470" s="104">
        <v>0.31434616723863762</v>
      </c>
      <c r="B2470" s="118">
        <v>0.15164317814721201</v>
      </c>
      <c r="C2470" s="119">
        <v>20.014284760286138</v>
      </c>
      <c r="D2470" s="106">
        <f t="shared" si="141"/>
        <v>20.014284760286138</v>
      </c>
      <c r="E2470" s="108">
        <f>_xlfn.NORM.INV(A2470,$B$104,$B$106)</f>
        <v>0.15164317814721201</v>
      </c>
      <c r="F2470" s="122" t="b">
        <f t="shared" si="142"/>
        <v>1</v>
      </c>
      <c r="G2470" s="101"/>
      <c r="I2470" s="101"/>
    </row>
    <row r="2471" spans="1:9" x14ac:dyDescent="0.55000000000000004">
      <c r="A2471" s="104">
        <v>0.82219712606113926</v>
      </c>
      <c r="B2471" s="118">
        <v>0.29237706334842872</v>
      </c>
      <c r="C2471" s="119">
        <v>65.510766855644292</v>
      </c>
      <c r="D2471" s="106">
        <f t="shared" si="141"/>
        <v>65.510766855644292</v>
      </c>
      <c r="E2471" s="108">
        <f>_xlfn.NORM.INV(A2471,$B$104,$B$106)</f>
        <v>0.29237706334842872</v>
      </c>
      <c r="F2471" s="122" t="b">
        <f t="shared" si="142"/>
        <v>1</v>
      </c>
      <c r="G2471" s="101"/>
      <c r="I2471" s="101"/>
    </row>
    <row r="2472" spans="1:9" x14ac:dyDescent="0.55000000000000004">
      <c r="A2472" s="104">
        <v>2.1803102045737655E-2</v>
      </c>
      <c r="B2472" s="118">
        <v>0</v>
      </c>
      <c r="C2472" s="119">
        <v>-29.008956014979496</v>
      </c>
      <c r="D2472" s="106">
        <f t="shared" si="141"/>
        <v>0</v>
      </c>
      <c r="E2472" s="108">
        <f>_xlfn.NORM.INV(A2472,$B$104,$B$106)</f>
        <v>-1.7856542922511931E-3</v>
      </c>
      <c r="F2472" s="122" t="b">
        <f t="shared" si="142"/>
        <v>0</v>
      </c>
      <c r="G2472" s="101"/>
      <c r="I2472" s="101"/>
    </row>
    <row r="2473" spans="1:9" x14ac:dyDescent="0.55000000000000004">
      <c r="A2473" s="104">
        <v>0.93690931668367039</v>
      </c>
      <c r="B2473" s="118">
        <v>0.35293352040543025</v>
      </c>
      <c r="C2473" s="119">
        <v>85.087471927866474</v>
      </c>
      <c r="D2473" s="106">
        <f t="shared" si="141"/>
        <v>85.087471927866474</v>
      </c>
      <c r="E2473" s="108">
        <f>_xlfn.NORM.INV(A2473,$B$104,$B$106)</f>
        <v>0.35293352040543025</v>
      </c>
      <c r="F2473" s="122" t="b">
        <f t="shared" si="142"/>
        <v>1</v>
      </c>
      <c r="G2473" s="101"/>
      <c r="I2473" s="101"/>
    </row>
    <row r="2474" spans="1:9" x14ac:dyDescent="0.55000000000000004">
      <c r="A2474" s="104">
        <v>0.39568770034030243</v>
      </c>
      <c r="B2474" s="118">
        <v>0.17354749964063579</v>
      </c>
      <c r="C2474" s="119">
        <v>27.095518744636532</v>
      </c>
      <c r="D2474" s="106">
        <f t="shared" si="141"/>
        <v>27.095518744636532</v>
      </c>
      <c r="E2474" s="108">
        <f>_xlfn.NORM.INV(A2474,$B$104,$B$106)</f>
        <v>0.17354749964063579</v>
      </c>
      <c r="F2474" s="122" t="b">
        <f t="shared" si="142"/>
        <v>1</v>
      </c>
      <c r="G2474" s="101"/>
      <c r="I2474" s="101"/>
    </row>
    <row r="2475" spans="1:9" x14ac:dyDescent="0.55000000000000004">
      <c r="A2475" s="104">
        <v>0.22518518812312327</v>
      </c>
      <c r="B2475" s="118">
        <v>0.12452023035233201</v>
      </c>
      <c r="C2475" s="119">
        <v>11.24597209017999</v>
      </c>
      <c r="D2475" s="106">
        <f t="shared" si="141"/>
        <v>11.24597209017999</v>
      </c>
      <c r="E2475" s="108">
        <f>_xlfn.NORM.INV(A2475,$B$104,$B$106)</f>
        <v>0.12452023035233201</v>
      </c>
      <c r="F2475" s="122" t="b">
        <f t="shared" si="142"/>
        <v>1</v>
      </c>
      <c r="G2475" s="101"/>
      <c r="I2475" s="101"/>
    </row>
    <row r="2476" spans="1:9" x14ac:dyDescent="0.55000000000000004">
      <c r="A2476" s="104">
        <v>0.21056664292409677</v>
      </c>
      <c r="B2476" s="118">
        <v>0.11955433332316168</v>
      </c>
      <c r="C2476" s="119">
        <v>9.6405957804731095</v>
      </c>
      <c r="D2476" s="106">
        <f t="shared" si="141"/>
        <v>9.6405957804731095</v>
      </c>
      <c r="E2476" s="108">
        <f>_xlfn.NORM.INV(A2476,$B$104,$B$106)</f>
        <v>0.11955433332316168</v>
      </c>
      <c r="F2476" s="122" t="b">
        <f t="shared" si="142"/>
        <v>1</v>
      </c>
      <c r="G2476" s="101"/>
      <c r="I2476" s="101"/>
    </row>
    <row r="2477" spans="1:9" x14ac:dyDescent="0.55000000000000004">
      <c r="A2477" s="104">
        <v>3.2405697077052653E-2</v>
      </c>
      <c r="B2477" s="118">
        <v>1.5344315893693505E-2</v>
      </c>
      <c r="C2477" s="119">
        <v>-24.048442117954565</v>
      </c>
      <c r="D2477" s="106">
        <f t="shared" si="141"/>
        <v>0</v>
      </c>
      <c r="E2477" s="108">
        <f>_xlfn.NORM.INV(A2477,$B$104,$B$106)</f>
        <v>1.5344315893693505E-2</v>
      </c>
      <c r="F2477" s="122" t="b">
        <f t="shared" si="142"/>
        <v>1</v>
      </c>
      <c r="G2477" s="101"/>
      <c r="I2477" s="101"/>
    </row>
    <row r="2478" spans="1:9" x14ac:dyDescent="0.55000000000000004">
      <c r="A2478" s="104">
        <v>0.99168367768033772</v>
      </c>
      <c r="B2478" s="118">
        <v>0.43947291947696226</v>
      </c>
      <c r="C2478" s="119">
        <v>113.06394834484081</v>
      </c>
      <c r="D2478" s="106">
        <f t="shared" si="141"/>
        <v>113.06394834484081</v>
      </c>
      <c r="E2478" s="108">
        <f>_xlfn.NORM.INV(A2478,$B$104,$B$106)</f>
        <v>0.43947291947696226</v>
      </c>
      <c r="F2478" s="122" t="b">
        <f t="shared" si="142"/>
        <v>1</v>
      </c>
      <c r="G2478" s="101"/>
      <c r="I2478" s="101"/>
    </row>
    <row r="2479" spans="1:9" x14ac:dyDescent="0.55000000000000004">
      <c r="A2479" s="104">
        <v>0.56895068907502166</v>
      </c>
      <c r="B2479" s="118">
        <v>0.21737033280931459</v>
      </c>
      <c r="C2479" s="119">
        <v>41.262574118514785</v>
      </c>
      <c r="D2479" s="106">
        <f t="shared" si="141"/>
        <v>41.262574118514785</v>
      </c>
      <c r="E2479" s="108">
        <f>_xlfn.NORM.INV(A2479,$B$104,$B$106)</f>
        <v>0.21737033280931459</v>
      </c>
      <c r="F2479" s="122" t="b">
        <f t="shared" si="142"/>
        <v>1</v>
      </c>
      <c r="G2479" s="101"/>
      <c r="I2479" s="101"/>
    </row>
    <row r="2480" spans="1:9" x14ac:dyDescent="0.55000000000000004">
      <c r="A2480" s="104">
        <v>0.99335570295906661</v>
      </c>
      <c r="B2480" s="118">
        <v>0.44759399119870419</v>
      </c>
      <c r="C2480" s="119">
        <v>115.68933023957837</v>
      </c>
      <c r="D2480" s="106">
        <f t="shared" si="141"/>
        <v>115.68933023957837</v>
      </c>
      <c r="E2480" s="108">
        <f>_xlfn.NORM.INV(A2480,$B$104,$B$106)</f>
        <v>0.44759399119870419</v>
      </c>
      <c r="F2480" s="122" t="b">
        <f t="shared" si="142"/>
        <v>1</v>
      </c>
      <c r="G2480" s="101"/>
      <c r="I2480" s="101"/>
    </row>
    <row r="2481" spans="1:9" x14ac:dyDescent="0.55000000000000004">
      <c r="A2481" s="104">
        <v>0.98140500635957229</v>
      </c>
      <c r="B2481" s="118">
        <v>0.40836722806104153</v>
      </c>
      <c r="C2481" s="119">
        <v>103.00809342017379</v>
      </c>
      <c r="D2481" s="106">
        <f t="shared" si="141"/>
        <v>103.00809342017379</v>
      </c>
      <c r="E2481" s="108">
        <f>_xlfn.NORM.INV(A2481,$B$104,$B$106)</f>
        <v>0.40836722806104153</v>
      </c>
      <c r="F2481" s="122" t="b">
        <f t="shared" si="142"/>
        <v>1</v>
      </c>
      <c r="G2481" s="101"/>
      <c r="I2481" s="101"/>
    </row>
    <row r="2482" spans="1:9" x14ac:dyDescent="0.55000000000000004">
      <c r="A2482" s="104">
        <v>0.40937936774904782</v>
      </c>
      <c r="B2482" s="118">
        <v>0.1770858238059668</v>
      </c>
      <c r="C2482" s="119">
        <v>28.239388977490464</v>
      </c>
      <c r="D2482" s="106">
        <f t="shared" ref="D2482:D2545" si="143">IF(C2482&lt;=0,0,C2482)</f>
        <v>28.239388977490464</v>
      </c>
      <c r="E2482" s="108">
        <f>_xlfn.NORM.INV(A2482,$B$104,$B$106)</f>
        <v>0.1770858238059668</v>
      </c>
      <c r="F2482" s="122" t="b">
        <f t="shared" si="142"/>
        <v>1</v>
      </c>
      <c r="G2482" s="101"/>
      <c r="I2482" s="101"/>
    </row>
    <row r="2483" spans="1:9" x14ac:dyDescent="0.55000000000000004">
      <c r="A2483" s="104">
        <v>0.26469126572756374</v>
      </c>
      <c r="B2483" s="118">
        <v>0.1371051131558319</v>
      </c>
      <c r="C2483" s="119">
        <v>15.314415836495773</v>
      </c>
      <c r="D2483" s="106">
        <f t="shared" si="143"/>
        <v>15.314415836495773</v>
      </c>
      <c r="E2483" s="108">
        <f>_xlfn.NORM.INV(A2483,$B$104,$B$106)</f>
        <v>0.1371051131558319</v>
      </c>
      <c r="F2483" s="122" t="b">
        <f t="shared" ref="F2483:F2546" si="144">E2483=B2483</f>
        <v>1</v>
      </c>
      <c r="G2483" s="101"/>
      <c r="I2483" s="101"/>
    </row>
    <row r="2484" spans="1:9" x14ac:dyDescent="0.55000000000000004">
      <c r="A2484" s="104">
        <v>0.52561680878223138</v>
      </c>
      <c r="B2484" s="118">
        <v>0.20642560068969215</v>
      </c>
      <c r="C2484" s="119">
        <v>37.724358654577685</v>
      </c>
      <c r="D2484" s="106">
        <f t="shared" si="143"/>
        <v>37.724358654577685</v>
      </c>
      <c r="E2484" s="108">
        <f>_xlfn.NORM.INV(A2484,$B$104,$B$106)</f>
        <v>0.20642560068969215</v>
      </c>
      <c r="F2484" s="122" t="b">
        <f t="shared" si="144"/>
        <v>1</v>
      </c>
      <c r="G2484" s="101"/>
      <c r="I2484" s="101"/>
    </row>
    <row r="2485" spans="1:9" x14ac:dyDescent="0.55000000000000004">
      <c r="A2485" s="104">
        <v>0.59865601904677823</v>
      </c>
      <c r="B2485" s="118">
        <v>0.22498698992340221</v>
      </c>
      <c r="C2485" s="119">
        <v>43.724888745316363</v>
      </c>
      <c r="D2485" s="106">
        <f t="shared" si="143"/>
        <v>43.724888745316363</v>
      </c>
      <c r="E2485" s="108">
        <f>_xlfn.NORM.INV(A2485,$B$104,$B$106)</f>
        <v>0.22498698992340221</v>
      </c>
      <c r="F2485" s="122" t="b">
        <f t="shared" si="144"/>
        <v>1</v>
      </c>
      <c r="G2485" s="101"/>
      <c r="I2485" s="101"/>
    </row>
    <row r="2486" spans="1:9" x14ac:dyDescent="0.55000000000000004">
      <c r="A2486" s="104">
        <v>0.48687345335286258</v>
      </c>
      <c r="B2486" s="118">
        <v>0.19670906877348088</v>
      </c>
      <c r="C2486" s="119">
        <v>34.583196028939732</v>
      </c>
      <c r="D2486" s="106">
        <f t="shared" si="143"/>
        <v>34.583196028939732</v>
      </c>
      <c r="E2486" s="108">
        <f>_xlfn.NORM.INV(A2486,$B$104,$B$106)</f>
        <v>0.19670906877348088</v>
      </c>
      <c r="F2486" s="122" t="b">
        <f t="shared" si="144"/>
        <v>1</v>
      </c>
      <c r="G2486" s="101"/>
      <c r="I2486" s="101"/>
    </row>
    <row r="2487" spans="1:9" x14ac:dyDescent="0.55000000000000004">
      <c r="A2487" s="104">
        <v>0.12506702862251462</v>
      </c>
      <c r="B2487" s="118">
        <v>8.4997617184239135E-2</v>
      </c>
      <c r="C2487" s="119">
        <v>-1.5309071936753746</v>
      </c>
      <c r="D2487" s="106">
        <f t="shared" si="143"/>
        <v>0</v>
      </c>
      <c r="E2487" s="108">
        <f>_xlfn.NORM.INV(A2487,$B$104,$B$106)</f>
        <v>8.4997617184239135E-2</v>
      </c>
      <c r="F2487" s="122" t="b">
        <f t="shared" si="144"/>
        <v>1</v>
      </c>
      <c r="G2487" s="101"/>
      <c r="I2487" s="101"/>
    </row>
    <row r="2488" spans="1:9" x14ac:dyDescent="0.55000000000000004">
      <c r="A2488" s="104">
        <v>0.41592886844053034</v>
      </c>
      <c r="B2488" s="118">
        <v>0.17876804403449825</v>
      </c>
      <c r="C2488" s="119">
        <v>28.783217511737231</v>
      </c>
      <c r="D2488" s="106">
        <f t="shared" si="143"/>
        <v>28.783217511737231</v>
      </c>
      <c r="E2488" s="108">
        <f>_xlfn.NORM.INV(A2488,$B$104,$B$106)</f>
        <v>0.17876804403449825</v>
      </c>
      <c r="F2488" s="122" t="b">
        <f t="shared" si="144"/>
        <v>1</v>
      </c>
      <c r="G2488" s="101"/>
      <c r="I2488" s="101"/>
    </row>
    <row r="2489" spans="1:9" x14ac:dyDescent="0.55000000000000004">
      <c r="A2489" s="104">
        <v>0.90640250093622332</v>
      </c>
      <c r="B2489" s="118">
        <v>0.33189225749866724</v>
      </c>
      <c r="C2489" s="119">
        <v>78.285247717737221</v>
      </c>
      <c r="D2489" s="106">
        <f t="shared" si="143"/>
        <v>78.285247717737221</v>
      </c>
      <c r="E2489" s="108">
        <f>_xlfn.NORM.INV(A2489,$B$104,$B$106)</f>
        <v>0.33189225749866724</v>
      </c>
      <c r="F2489" s="122" t="b">
        <f t="shared" si="144"/>
        <v>1</v>
      </c>
      <c r="G2489" s="101"/>
      <c r="I2489" s="101"/>
    </row>
    <row r="2490" spans="1:9" x14ac:dyDescent="0.55000000000000004">
      <c r="A2490" s="104">
        <v>0.85454241276017751</v>
      </c>
      <c r="B2490" s="118">
        <v>0.30561161025929173</v>
      </c>
      <c r="C2490" s="119">
        <v>69.789234160866158</v>
      </c>
      <c r="D2490" s="106">
        <f t="shared" si="143"/>
        <v>69.789234160866158</v>
      </c>
      <c r="E2490" s="108">
        <f>_xlfn.NORM.INV(A2490,$B$104,$B$106)</f>
        <v>0.30561161025929173</v>
      </c>
      <c r="F2490" s="122" t="b">
        <f t="shared" si="144"/>
        <v>1</v>
      </c>
      <c r="G2490" s="101"/>
      <c r="I2490" s="101"/>
    </row>
    <row r="2491" spans="1:9" x14ac:dyDescent="0.55000000000000004">
      <c r="A2491" s="104">
        <v>0.2049493676521903</v>
      </c>
      <c r="B2491" s="118">
        <v>0.11759281524727898</v>
      </c>
      <c r="C2491" s="119">
        <v>9.0064757752481928</v>
      </c>
      <c r="D2491" s="106">
        <f t="shared" si="143"/>
        <v>9.0064757752481928</v>
      </c>
      <c r="E2491" s="108">
        <f>_xlfn.NORM.INV(A2491,$B$104,$B$106)</f>
        <v>0.11759281524727898</v>
      </c>
      <c r="F2491" s="122" t="b">
        <f t="shared" si="144"/>
        <v>1</v>
      </c>
      <c r="G2491" s="101"/>
      <c r="I2491" s="101"/>
    </row>
    <row r="2492" spans="1:9" x14ac:dyDescent="0.55000000000000004">
      <c r="A2492" s="104">
        <v>0.16526352772007613</v>
      </c>
      <c r="B2492" s="118">
        <v>0.10269471889612632</v>
      </c>
      <c r="C2492" s="119">
        <v>4.1902158324062428</v>
      </c>
      <c r="D2492" s="106">
        <f t="shared" si="143"/>
        <v>4.1902158324062428</v>
      </c>
      <c r="E2492" s="108">
        <f>_xlfn.NORM.INV(A2492,$B$104,$B$106)</f>
        <v>0.10269471889612632</v>
      </c>
      <c r="F2492" s="122" t="b">
        <f t="shared" si="144"/>
        <v>1</v>
      </c>
      <c r="G2492" s="101"/>
      <c r="I2492" s="101"/>
    </row>
    <row r="2493" spans="1:9" x14ac:dyDescent="0.55000000000000004">
      <c r="A2493" s="104">
        <v>0.48569449982312785</v>
      </c>
      <c r="B2493" s="118">
        <v>0.19641337405998191</v>
      </c>
      <c r="C2493" s="119">
        <v>34.487603775381459</v>
      </c>
      <c r="D2493" s="106">
        <f t="shared" si="143"/>
        <v>34.487603775381459</v>
      </c>
      <c r="E2493" s="108">
        <f>_xlfn.NORM.INV(A2493,$B$104,$B$106)</f>
        <v>0.19641337405998191</v>
      </c>
      <c r="F2493" s="122" t="b">
        <f t="shared" si="144"/>
        <v>1</v>
      </c>
      <c r="G2493" s="101"/>
      <c r="I2493" s="101"/>
    </row>
    <row r="2494" spans="1:9" x14ac:dyDescent="0.55000000000000004">
      <c r="A2494" s="104">
        <v>0.14597553788085449</v>
      </c>
      <c r="B2494" s="118">
        <v>9.4614886035580534E-2</v>
      </c>
      <c r="C2494" s="119">
        <v>1.5781656460014504</v>
      </c>
      <c r="D2494" s="106">
        <f t="shared" si="143"/>
        <v>1.5781656460014504</v>
      </c>
      <c r="E2494" s="108">
        <f>_xlfn.NORM.INV(A2494,$B$104,$B$106)</f>
        <v>9.4614886035580534E-2</v>
      </c>
      <c r="F2494" s="122" t="b">
        <f t="shared" si="144"/>
        <v>1</v>
      </c>
      <c r="G2494" s="101"/>
      <c r="I2494" s="101"/>
    </row>
    <row r="2495" spans="1:9" x14ac:dyDescent="0.55000000000000004">
      <c r="A2495" s="104">
        <v>0.39912534294351587</v>
      </c>
      <c r="B2495" s="118">
        <v>0.17443883035046348</v>
      </c>
      <c r="C2495" s="119">
        <v>27.383668337200803</v>
      </c>
      <c r="D2495" s="106">
        <f t="shared" si="143"/>
        <v>27.383668337200803</v>
      </c>
      <c r="E2495" s="108">
        <f>_xlfn.NORM.INV(A2495,$B$104,$B$106)</f>
        <v>0.17443883035046348</v>
      </c>
      <c r="F2495" s="122" t="b">
        <f t="shared" si="144"/>
        <v>1</v>
      </c>
      <c r="G2495" s="101"/>
      <c r="I2495" s="101"/>
    </row>
    <row r="2496" spans="1:9" x14ac:dyDescent="0.55000000000000004">
      <c r="A2496" s="104">
        <v>2.3553587408887244E-2</v>
      </c>
      <c r="B2496" s="118">
        <v>1.4664661320317463E-3</v>
      </c>
      <c r="C2496" s="119">
        <v>-28.534876513628134</v>
      </c>
      <c r="D2496" s="106">
        <f t="shared" si="143"/>
        <v>0</v>
      </c>
      <c r="E2496" s="108">
        <f>_xlfn.NORM.INV(A2496,$B$104,$B$106)</f>
        <v>1.4664661320317463E-3</v>
      </c>
      <c r="F2496" s="122" t="b">
        <f t="shared" si="144"/>
        <v>1</v>
      </c>
      <c r="G2496" s="101"/>
      <c r="I2496" s="101"/>
    </row>
    <row r="2497" spans="1:9" x14ac:dyDescent="0.55000000000000004">
      <c r="A2497" s="104">
        <v>0.60795104210080941</v>
      </c>
      <c r="B2497" s="118">
        <v>0.22739827009709529</v>
      </c>
      <c r="C2497" s="119">
        <v>44.504407942789427</v>
      </c>
      <c r="D2497" s="106">
        <f t="shared" si="143"/>
        <v>44.504407942789427</v>
      </c>
      <c r="E2497" s="108">
        <f>_xlfn.NORM.INV(A2497,$B$104,$B$106)</f>
        <v>0.22739827009709529</v>
      </c>
      <c r="F2497" s="122" t="b">
        <f t="shared" si="144"/>
        <v>1</v>
      </c>
      <c r="G2497" s="101"/>
      <c r="I2497" s="101"/>
    </row>
    <row r="2498" spans="1:9" x14ac:dyDescent="0.55000000000000004">
      <c r="A2498" s="104">
        <v>0.76330641761935158</v>
      </c>
      <c r="B2498" s="118">
        <v>0.27169788211604406</v>
      </c>
      <c r="C2498" s="119">
        <v>58.825596490734029</v>
      </c>
      <c r="D2498" s="106">
        <f t="shared" si="143"/>
        <v>58.825596490734029</v>
      </c>
      <c r="E2498" s="108">
        <f>_xlfn.NORM.INV(A2498,$B$104,$B$106)</f>
        <v>0.27169788211604406</v>
      </c>
      <c r="F2498" s="122" t="b">
        <f t="shared" si="144"/>
        <v>1</v>
      </c>
      <c r="G2498" s="101"/>
      <c r="I2498" s="101"/>
    </row>
    <row r="2499" spans="1:9" x14ac:dyDescent="0.55000000000000004">
      <c r="A2499" s="104">
        <v>0.67738327816184607</v>
      </c>
      <c r="B2499" s="118">
        <v>0.24603939956924153</v>
      </c>
      <c r="C2499" s="119">
        <v>50.530716475763995</v>
      </c>
      <c r="D2499" s="106">
        <f t="shared" si="143"/>
        <v>50.530716475763995</v>
      </c>
      <c r="E2499" s="108">
        <f>_xlfn.NORM.INV(A2499,$B$104,$B$106)</f>
        <v>0.24603939956924153</v>
      </c>
      <c r="F2499" s="122" t="b">
        <f t="shared" si="144"/>
        <v>1</v>
      </c>
      <c r="G2499" s="101"/>
      <c r="I2499" s="101"/>
    </row>
    <row r="2500" spans="1:9" x14ac:dyDescent="0.55000000000000004">
      <c r="A2500" s="104">
        <v>0.40331948490616165</v>
      </c>
      <c r="B2500" s="118">
        <v>0.17552357414933878</v>
      </c>
      <c r="C2500" s="119">
        <v>27.734344556741103</v>
      </c>
      <c r="D2500" s="106">
        <f t="shared" si="143"/>
        <v>27.734344556741103</v>
      </c>
      <c r="E2500" s="108">
        <f>_xlfn.NORM.INV(A2500,$B$104,$B$106)</f>
        <v>0.17552357414933878</v>
      </c>
      <c r="F2500" s="122" t="b">
        <f t="shared" si="144"/>
        <v>1</v>
      </c>
      <c r="G2500" s="101"/>
      <c r="I2500" s="101"/>
    </row>
    <row r="2501" spans="1:9" x14ac:dyDescent="0.55000000000000004">
      <c r="A2501" s="104">
        <v>0.50702256905189047</v>
      </c>
      <c r="B2501" s="118">
        <v>0.20176038793340509</v>
      </c>
      <c r="C2501" s="119">
        <v>36.216187624310308</v>
      </c>
      <c r="D2501" s="106">
        <f t="shared" si="143"/>
        <v>36.216187624310308</v>
      </c>
      <c r="E2501" s="108">
        <f>_xlfn.NORM.INV(A2501,$B$104,$B$106)</f>
        <v>0.20176038793340509</v>
      </c>
      <c r="F2501" s="122" t="b">
        <f t="shared" si="144"/>
        <v>1</v>
      </c>
      <c r="G2501" s="101"/>
      <c r="I2501" s="101"/>
    </row>
    <row r="2502" spans="1:9" x14ac:dyDescent="0.55000000000000004">
      <c r="A2502" s="104">
        <v>7.0509765311500994E-2</v>
      </c>
      <c r="B2502" s="118">
        <v>5.2799501201557575E-2</v>
      </c>
      <c r="C2502" s="119">
        <v>-11.939921378254084</v>
      </c>
      <c r="D2502" s="106">
        <f t="shared" si="143"/>
        <v>0</v>
      </c>
      <c r="E2502" s="108">
        <f>_xlfn.NORM.INV(A2502,$B$104,$B$106)</f>
        <v>5.2799501201557575E-2</v>
      </c>
      <c r="F2502" s="122" t="b">
        <f t="shared" si="144"/>
        <v>1</v>
      </c>
      <c r="G2502" s="101"/>
      <c r="I2502" s="101"/>
    </row>
    <row r="2503" spans="1:9" x14ac:dyDescent="0.55000000000000004">
      <c r="A2503" s="104">
        <v>0.22556765919432964</v>
      </c>
      <c r="B2503" s="118">
        <v>0.1246476372191191</v>
      </c>
      <c r="C2503" s="119">
        <v>11.287160210761728</v>
      </c>
      <c r="D2503" s="106">
        <f t="shared" si="143"/>
        <v>11.287160210761728</v>
      </c>
      <c r="E2503" s="108">
        <f>_xlfn.NORM.INV(A2503,$B$104,$B$106)</f>
        <v>0.1246476372191191</v>
      </c>
      <c r="F2503" s="122" t="b">
        <f t="shared" si="144"/>
        <v>1</v>
      </c>
      <c r="G2503" s="101"/>
      <c r="I2503" s="101"/>
    </row>
    <row r="2504" spans="1:9" x14ac:dyDescent="0.55000000000000004">
      <c r="A2504" s="104">
        <v>0.10068379977750219</v>
      </c>
      <c r="B2504" s="118">
        <v>7.2233508067690466E-2</v>
      </c>
      <c r="C2504" s="119">
        <v>-5.6572912628279921</v>
      </c>
      <c r="D2504" s="106">
        <f t="shared" si="143"/>
        <v>0</v>
      </c>
      <c r="E2504" s="108">
        <f>_xlfn.NORM.INV(A2504,$B$104,$B$106)</f>
        <v>7.2233508067690466E-2</v>
      </c>
      <c r="F2504" s="122" t="b">
        <f t="shared" si="144"/>
        <v>1</v>
      </c>
      <c r="G2504" s="101"/>
      <c r="I2504" s="101"/>
    </row>
    <row r="2505" spans="1:9" x14ac:dyDescent="0.55000000000000004">
      <c r="A2505" s="104">
        <v>7.3857664659015776E-2</v>
      </c>
      <c r="B2505" s="118">
        <v>5.523513196846494E-2</v>
      </c>
      <c r="C2505" s="119">
        <v>-11.152530115523948</v>
      </c>
      <c r="D2505" s="106">
        <f t="shared" si="143"/>
        <v>0</v>
      </c>
      <c r="E2505" s="108">
        <f>_xlfn.NORM.INV(A2505,$B$104,$B$106)</f>
        <v>5.523513196846494E-2</v>
      </c>
      <c r="F2505" s="122" t="b">
        <f t="shared" si="144"/>
        <v>1</v>
      </c>
      <c r="G2505" s="101"/>
      <c r="I2505" s="101"/>
    </row>
    <row r="2506" spans="1:9" x14ac:dyDescent="0.55000000000000004">
      <c r="A2506" s="104">
        <v>0.81917702914580537</v>
      </c>
      <c r="B2506" s="118">
        <v>0.29122332544856067</v>
      </c>
      <c r="C2506" s="119">
        <v>65.137786207600399</v>
      </c>
      <c r="D2506" s="106">
        <f t="shared" si="143"/>
        <v>65.137786207600399</v>
      </c>
      <c r="E2506" s="108">
        <f>_xlfn.NORM.INV(A2506,$B$104,$B$106)</f>
        <v>0.29122332544856067</v>
      </c>
      <c r="F2506" s="122" t="b">
        <f t="shared" si="144"/>
        <v>1</v>
      </c>
      <c r="G2506" s="101"/>
      <c r="I2506" s="101"/>
    </row>
    <row r="2507" spans="1:9" x14ac:dyDescent="0.55000000000000004">
      <c r="A2507" s="104">
        <v>0.39422345298270556</v>
      </c>
      <c r="B2507" s="118">
        <v>0.17316720657833973</v>
      </c>
      <c r="C2507" s="119">
        <v>26.972577517831041</v>
      </c>
      <c r="D2507" s="106">
        <f t="shared" si="143"/>
        <v>26.972577517831041</v>
      </c>
      <c r="E2507" s="108">
        <f>_xlfn.NORM.INV(A2507,$B$104,$B$106)</f>
        <v>0.17316720657833973</v>
      </c>
      <c r="F2507" s="122" t="b">
        <f t="shared" si="144"/>
        <v>1</v>
      </c>
      <c r="G2507" s="101"/>
      <c r="I2507" s="101"/>
    </row>
    <row r="2508" spans="1:9" x14ac:dyDescent="0.55000000000000004">
      <c r="A2508" s="104">
        <v>0.21832338397852324</v>
      </c>
      <c r="B2508" s="118">
        <v>0.12221318864863989</v>
      </c>
      <c r="C2508" s="119">
        <v>10.500151128759068</v>
      </c>
      <c r="D2508" s="106">
        <f t="shared" si="143"/>
        <v>10.500151128759068</v>
      </c>
      <c r="E2508" s="108">
        <f>_xlfn.NORM.INV(A2508,$B$104,$B$106)</f>
        <v>0.12221318864863989</v>
      </c>
      <c r="F2508" s="122" t="b">
        <f t="shared" si="144"/>
        <v>1</v>
      </c>
      <c r="G2508" s="101"/>
      <c r="I2508" s="101"/>
    </row>
    <row r="2509" spans="1:9" x14ac:dyDescent="0.55000000000000004">
      <c r="A2509" s="104">
        <v>0.65940820294943703</v>
      </c>
      <c r="B2509" s="118">
        <v>0.24108485453987236</v>
      </c>
      <c r="C2509" s="119">
        <v>48.929010043108832</v>
      </c>
      <c r="D2509" s="106">
        <f t="shared" si="143"/>
        <v>48.929010043108832</v>
      </c>
      <c r="E2509" s="108">
        <f>_xlfn.NORM.INV(A2509,$B$104,$B$106)</f>
        <v>0.24108485453987236</v>
      </c>
      <c r="F2509" s="122" t="b">
        <f t="shared" si="144"/>
        <v>1</v>
      </c>
      <c r="G2509" s="101"/>
      <c r="I2509" s="101"/>
    </row>
    <row r="2510" spans="1:9" x14ac:dyDescent="0.55000000000000004">
      <c r="A2510" s="104">
        <v>0.22725604200135452</v>
      </c>
      <c r="B2510" s="118">
        <v>0.12520860853845131</v>
      </c>
      <c r="C2510" s="119">
        <v>11.46851114518322</v>
      </c>
      <c r="D2510" s="106">
        <f t="shared" si="143"/>
        <v>11.46851114518322</v>
      </c>
      <c r="E2510" s="108">
        <f>_xlfn.NORM.INV(A2510,$B$104,$B$106)</f>
        <v>0.12520860853845131</v>
      </c>
      <c r="F2510" s="122" t="b">
        <f t="shared" si="144"/>
        <v>1</v>
      </c>
      <c r="G2510" s="101"/>
      <c r="I2510" s="101"/>
    </row>
    <row r="2511" spans="1:9" x14ac:dyDescent="0.55000000000000004">
      <c r="A2511" s="104">
        <v>5.5772474335840205E-2</v>
      </c>
      <c r="B2511" s="118">
        <v>4.0871276688797586E-2</v>
      </c>
      <c r="C2511" s="119">
        <v>-15.796080484486907</v>
      </c>
      <c r="D2511" s="106">
        <f t="shared" si="143"/>
        <v>0</v>
      </c>
      <c r="E2511" s="108">
        <f>_xlfn.NORM.INV(A2511,$B$104,$B$106)</f>
        <v>4.0871276688797586E-2</v>
      </c>
      <c r="F2511" s="122" t="b">
        <f t="shared" si="144"/>
        <v>1</v>
      </c>
      <c r="G2511" s="101"/>
      <c r="I2511" s="101"/>
    </row>
    <row r="2512" spans="1:9" x14ac:dyDescent="0.55000000000000004">
      <c r="A2512" s="104">
        <v>0.63996198996257325</v>
      </c>
      <c r="B2512" s="118">
        <v>0.23583571959525609</v>
      </c>
      <c r="C2512" s="119">
        <v>47.232068516323011</v>
      </c>
      <c r="D2512" s="106">
        <f t="shared" si="143"/>
        <v>47.232068516323011</v>
      </c>
      <c r="E2512" s="108">
        <f>_xlfn.NORM.INV(A2512,$B$104,$B$106)</f>
        <v>0.23583571959525609</v>
      </c>
      <c r="F2512" s="122" t="b">
        <f t="shared" si="144"/>
        <v>1</v>
      </c>
      <c r="G2512" s="101"/>
      <c r="I2512" s="101"/>
    </row>
    <row r="2513" spans="1:9" x14ac:dyDescent="0.55000000000000004">
      <c r="A2513" s="104">
        <v>0.91256415786600309</v>
      </c>
      <c r="B2513" s="118">
        <v>0.33567153152360446</v>
      </c>
      <c r="C2513" s="119">
        <v>79.507012275456688</v>
      </c>
      <c r="D2513" s="106">
        <f t="shared" si="143"/>
        <v>79.507012275456688</v>
      </c>
      <c r="E2513" s="108">
        <f>_xlfn.NORM.INV(A2513,$B$104,$B$106)</f>
        <v>0.33567153152360446</v>
      </c>
      <c r="F2513" s="122" t="b">
        <f t="shared" si="144"/>
        <v>1</v>
      </c>
      <c r="G2513" s="101"/>
      <c r="I2513" s="101"/>
    </row>
    <row r="2514" spans="1:9" x14ac:dyDescent="0.55000000000000004">
      <c r="A2514" s="104">
        <v>0.51405423013273221</v>
      </c>
      <c r="B2514" s="118">
        <v>0.20352360206441777</v>
      </c>
      <c r="C2514" s="119">
        <v>36.78619988558772</v>
      </c>
      <c r="D2514" s="106">
        <f t="shared" si="143"/>
        <v>36.78619988558772</v>
      </c>
      <c r="E2514" s="108">
        <f>_xlfn.NORM.INV(A2514,$B$104,$B$106)</f>
        <v>0.20352360206441777</v>
      </c>
      <c r="F2514" s="122" t="b">
        <f t="shared" si="144"/>
        <v>1</v>
      </c>
      <c r="G2514" s="101"/>
      <c r="I2514" s="101"/>
    </row>
    <row r="2515" spans="1:9" x14ac:dyDescent="0.55000000000000004">
      <c r="A2515" s="104">
        <v>0.88572185620393351</v>
      </c>
      <c r="B2515" s="118">
        <v>0.32040861368138862</v>
      </c>
      <c r="C2515" s="119">
        <v>74.572812758840982</v>
      </c>
      <c r="D2515" s="106">
        <f t="shared" si="143"/>
        <v>74.572812758840982</v>
      </c>
      <c r="E2515" s="108">
        <f>_xlfn.NORM.INV(A2515,$B$104,$B$106)</f>
        <v>0.32040861368138862</v>
      </c>
      <c r="F2515" s="122" t="b">
        <f t="shared" si="144"/>
        <v>1</v>
      </c>
      <c r="G2515" s="101"/>
      <c r="I2515" s="101"/>
    </row>
    <row r="2516" spans="1:9" x14ac:dyDescent="0.55000000000000004">
      <c r="A2516" s="104">
        <v>0.89234723792785708</v>
      </c>
      <c r="B2516" s="118">
        <v>0.32391079476106432</v>
      </c>
      <c r="C2516" s="119">
        <v>75.704998646826354</v>
      </c>
      <c r="D2516" s="106">
        <f t="shared" si="143"/>
        <v>75.704998646826354</v>
      </c>
      <c r="E2516" s="108">
        <f>_xlfn.NORM.INV(A2516,$B$104,$B$106)</f>
        <v>0.32391079476106432</v>
      </c>
      <c r="F2516" s="122" t="b">
        <f t="shared" si="144"/>
        <v>1</v>
      </c>
      <c r="G2516" s="101"/>
      <c r="I2516" s="101"/>
    </row>
    <row r="2517" spans="1:9" x14ac:dyDescent="0.55000000000000004">
      <c r="A2517" s="104">
        <v>0.67933656248316554</v>
      </c>
      <c r="B2517" s="118">
        <v>0.24658444089147774</v>
      </c>
      <c r="C2517" s="119">
        <v>50.706917557137508</v>
      </c>
      <c r="D2517" s="106">
        <f t="shared" si="143"/>
        <v>50.706917557137508</v>
      </c>
      <c r="E2517" s="108">
        <f>_xlfn.NORM.INV(A2517,$B$104,$B$106)</f>
        <v>0.24658444089147774</v>
      </c>
      <c r="F2517" s="122" t="b">
        <f t="shared" si="144"/>
        <v>1</v>
      </c>
      <c r="G2517" s="101"/>
      <c r="I2517" s="101"/>
    </row>
    <row r="2518" spans="1:9" x14ac:dyDescent="0.55000000000000004">
      <c r="A2518" s="104">
        <v>0.38314629668434319</v>
      </c>
      <c r="B2518" s="118">
        <v>0.170277219254479</v>
      </c>
      <c r="C2518" s="119">
        <v>26.03830176506651</v>
      </c>
      <c r="D2518" s="106">
        <f t="shared" si="143"/>
        <v>26.03830176506651</v>
      </c>
      <c r="E2518" s="108">
        <f>_xlfn.NORM.INV(A2518,$B$104,$B$106)</f>
        <v>0.170277219254479</v>
      </c>
      <c r="F2518" s="122" t="b">
        <f t="shared" si="144"/>
        <v>1</v>
      </c>
      <c r="G2518" s="101"/>
      <c r="I2518" s="101"/>
    </row>
    <row r="2519" spans="1:9" x14ac:dyDescent="0.55000000000000004">
      <c r="A2519" s="104">
        <v>0.24651130113192532</v>
      </c>
      <c r="B2519" s="118">
        <v>0.13144907129458844</v>
      </c>
      <c r="C2519" s="119">
        <v>13.485929350083936</v>
      </c>
      <c r="D2519" s="106">
        <f t="shared" si="143"/>
        <v>13.485929350083936</v>
      </c>
      <c r="E2519" s="108">
        <f>_xlfn.NORM.INV(A2519,$B$104,$B$106)</f>
        <v>0.13144907129458844</v>
      </c>
      <c r="F2519" s="122" t="b">
        <f t="shared" si="144"/>
        <v>1</v>
      </c>
      <c r="G2519" s="101"/>
      <c r="I2519" s="101"/>
    </row>
    <row r="2520" spans="1:9" x14ac:dyDescent="0.55000000000000004">
      <c r="A2520" s="104">
        <v>0.64909840281158204</v>
      </c>
      <c r="B2520" s="118">
        <v>0.23828874805768666</v>
      </c>
      <c r="C2520" s="119">
        <v>48.02508410997914</v>
      </c>
      <c r="D2520" s="106">
        <f t="shared" si="143"/>
        <v>48.02508410997914</v>
      </c>
      <c r="E2520" s="108">
        <f>_xlfn.NORM.INV(A2520,$B$104,$B$106)</f>
        <v>0.23828874805768666</v>
      </c>
      <c r="F2520" s="122" t="b">
        <f t="shared" si="144"/>
        <v>1</v>
      </c>
      <c r="G2520" s="101"/>
      <c r="I2520" s="101"/>
    </row>
    <row r="2521" spans="1:9" x14ac:dyDescent="0.55000000000000004">
      <c r="A2521" s="104">
        <v>0.12898615198200147</v>
      </c>
      <c r="B2521" s="118">
        <v>8.6880328424985678E-2</v>
      </c>
      <c r="C2521" s="119">
        <v>-0.92226387985733904</v>
      </c>
      <c r="D2521" s="106">
        <f t="shared" si="143"/>
        <v>0</v>
      </c>
      <c r="E2521" s="108">
        <f>_xlfn.NORM.INV(A2521,$B$104,$B$106)</f>
        <v>8.6880328424985678E-2</v>
      </c>
      <c r="F2521" s="122" t="b">
        <f t="shared" si="144"/>
        <v>1</v>
      </c>
      <c r="G2521" s="101"/>
      <c r="I2521" s="101"/>
    </row>
    <row r="2522" spans="1:9" x14ac:dyDescent="0.55000000000000004">
      <c r="A2522" s="104">
        <v>0.85249804447320643</v>
      </c>
      <c r="B2522" s="118">
        <v>0.3047207447709504</v>
      </c>
      <c r="C2522" s="119">
        <v>69.501234965208752</v>
      </c>
      <c r="D2522" s="106">
        <f t="shared" si="143"/>
        <v>69.501234965208752</v>
      </c>
      <c r="E2522" s="108">
        <f>_xlfn.NORM.INV(A2522,$B$104,$B$106)</f>
        <v>0.3047207447709504</v>
      </c>
      <c r="F2522" s="122" t="b">
        <f t="shared" si="144"/>
        <v>1</v>
      </c>
      <c r="G2522" s="101"/>
      <c r="I2522" s="101"/>
    </row>
    <row r="2523" spans="1:9" x14ac:dyDescent="0.55000000000000004">
      <c r="A2523" s="104">
        <v>0.12083032089441692</v>
      </c>
      <c r="B2523" s="118">
        <v>8.2915389498849787E-2</v>
      </c>
      <c r="C2523" s="119">
        <v>-2.2040502286404591</v>
      </c>
      <c r="D2523" s="106">
        <f t="shared" si="143"/>
        <v>0</v>
      </c>
      <c r="E2523" s="108">
        <f>_xlfn.NORM.INV(A2523,$B$104,$B$106)</f>
        <v>8.2915389498849787E-2</v>
      </c>
      <c r="F2523" s="122" t="b">
        <f t="shared" si="144"/>
        <v>1</v>
      </c>
      <c r="G2523" s="101"/>
      <c r="I2523" s="101"/>
    </row>
    <row r="2524" spans="1:9" x14ac:dyDescent="0.55000000000000004">
      <c r="A2524" s="104">
        <v>0.48072314368798252</v>
      </c>
      <c r="B2524" s="118">
        <v>0.1951661268539667</v>
      </c>
      <c r="C2524" s="119">
        <v>34.084393417791858</v>
      </c>
      <c r="D2524" s="106">
        <f t="shared" si="143"/>
        <v>34.084393417791858</v>
      </c>
      <c r="E2524" s="108">
        <f>_xlfn.NORM.INV(A2524,$B$104,$B$106)</f>
        <v>0.1951661268539667</v>
      </c>
      <c r="F2524" s="122" t="b">
        <f t="shared" si="144"/>
        <v>1</v>
      </c>
      <c r="G2524" s="101"/>
      <c r="I2524" s="101"/>
    </row>
    <row r="2525" spans="1:9" x14ac:dyDescent="0.55000000000000004">
      <c r="A2525" s="104">
        <v>0.46038999598849151</v>
      </c>
      <c r="B2525" s="118">
        <v>0.19005487489653439</v>
      </c>
      <c r="C2525" s="119">
        <v>32.432026734148472</v>
      </c>
      <c r="D2525" s="106">
        <f t="shared" si="143"/>
        <v>32.432026734148472</v>
      </c>
      <c r="E2525" s="108">
        <f>_xlfn.NORM.INV(A2525,$B$104,$B$106)</f>
        <v>0.19005487489653439</v>
      </c>
      <c r="F2525" s="122" t="b">
        <f t="shared" si="144"/>
        <v>1</v>
      </c>
      <c r="G2525" s="101"/>
      <c r="I2525" s="101"/>
    </row>
    <row r="2526" spans="1:9" x14ac:dyDescent="0.55000000000000004">
      <c r="A2526" s="104">
        <v>0.94882107024779194</v>
      </c>
      <c r="B2526" s="118">
        <v>0.36335286532133393</v>
      </c>
      <c r="C2526" s="119">
        <v>88.455840098289684</v>
      </c>
      <c r="D2526" s="106">
        <f t="shared" si="143"/>
        <v>88.455840098289684</v>
      </c>
      <c r="E2526" s="108">
        <f>_xlfn.NORM.INV(A2526,$B$104,$B$106)</f>
        <v>0.36335286532133393</v>
      </c>
      <c r="F2526" s="122" t="b">
        <f t="shared" si="144"/>
        <v>1</v>
      </c>
      <c r="G2526" s="101"/>
      <c r="I2526" s="101"/>
    </row>
    <row r="2527" spans="1:9" x14ac:dyDescent="0.55000000000000004">
      <c r="A2527" s="104">
        <v>0.44156283754313408</v>
      </c>
      <c r="B2527" s="118">
        <v>0.18529919610341372</v>
      </c>
      <c r="C2527" s="119">
        <v>30.894609823124267</v>
      </c>
      <c r="D2527" s="106">
        <f t="shared" si="143"/>
        <v>30.894609823124267</v>
      </c>
      <c r="E2527" s="108">
        <f>_xlfn.NORM.INV(A2527,$B$104,$B$106)</f>
        <v>0.18529919610341372</v>
      </c>
      <c r="F2527" s="122" t="b">
        <f t="shared" si="144"/>
        <v>1</v>
      </c>
      <c r="G2527" s="101"/>
      <c r="I2527" s="101"/>
    </row>
    <row r="2528" spans="1:9" x14ac:dyDescent="0.55000000000000004">
      <c r="A2528" s="104">
        <v>0.27668986514605387</v>
      </c>
      <c r="B2528" s="118">
        <v>0.14072966965949935</v>
      </c>
      <c r="C2528" s="119">
        <v>16.486163279103103</v>
      </c>
      <c r="D2528" s="106">
        <f t="shared" si="143"/>
        <v>16.486163279103103</v>
      </c>
      <c r="E2528" s="108">
        <f>_xlfn.NORM.INV(A2528,$B$104,$B$106)</f>
        <v>0.14072966965949935</v>
      </c>
      <c r="F2528" s="122" t="b">
        <f t="shared" si="144"/>
        <v>1</v>
      </c>
      <c r="G2528" s="101"/>
      <c r="I2528" s="101"/>
    </row>
    <row r="2529" spans="1:9" x14ac:dyDescent="0.55000000000000004">
      <c r="A2529" s="104">
        <v>0.55385687221699753</v>
      </c>
      <c r="B2529" s="118">
        <v>0.21354118498931288</v>
      </c>
      <c r="C2529" s="119">
        <v>40.024686349097308</v>
      </c>
      <c r="D2529" s="106">
        <f t="shared" si="143"/>
        <v>40.024686349097308</v>
      </c>
      <c r="E2529" s="108">
        <f>_xlfn.NORM.INV(A2529,$B$104,$B$106)</f>
        <v>0.21354118498931288</v>
      </c>
      <c r="F2529" s="122" t="b">
        <f t="shared" si="144"/>
        <v>1</v>
      </c>
      <c r="G2529" s="101"/>
      <c r="I2529" s="101"/>
    </row>
    <row r="2530" spans="1:9" x14ac:dyDescent="0.55000000000000004">
      <c r="A2530" s="104">
        <v>0.86200027272640334</v>
      </c>
      <c r="B2530" s="118">
        <v>0.30893502653011179</v>
      </c>
      <c r="C2530" s="119">
        <v>70.863628921194135</v>
      </c>
      <c r="D2530" s="106">
        <f t="shared" si="143"/>
        <v>70.863628921194135</v>
      </c>
      <c r="E2530" s="108">
        <f>_xlfn.NORM.INV(A2530,$B$104,$B$106)</f>
        <v>0.30893502653011179</v>
      </c>
      <c r="F2530" s="122" t="b">
        <f t="shared" si="144"/>
        <v>1</v>
      </c>
      <c r="G2530" s="101"/>
      <c r="I2530" s="101"/>
    </row>
    <row r="2531" spans="1:9" x14ac:dyDescent="0.55000000000000004">
      <c r="A2531" s="104">
        <v>0.48886137598458812</v>
      </c>
      <c r="B2531" s="118">
        <v>0.19720759815642533</v>
      </c>
      <c r="C2531" s="119">
        <v>34.744360720106442</v>
      </c>
      <c r="D2531" s="106">
        <f t="shared" si="143"/>
        <v>34.744360720106442</v>
      </c>
      <c r="E2531" s="108">
        <f>_xlfn.NORM.INV(A2531,$B$104,$B$106)</f>
        <v>0.19720759815642533</v>
      </c>
      <c r="F2531" s="122" t="b">
        <f t="shared" si="144"/>
        <v>1</v>
      </c>
      <c r="G2531" s="101"/>
      <c r="I2531" s="101"/>
    </row>
    <row r="2532" spans="1:9" x14ac:dyDescent="0.55000000000000004">
      <c r="A2532" s="104">
        <v>0.26160243200145694</v>
      </c>
      <c r="B2532" s="118">
        <v>0.13615869896805344</v>
      </c>
      <c r="C2532" s="119">
        <v>15.008458844777028</v>
      </c>
      <c r="D2532" s="106">
        <f t="shared" si="143"/>
        <v>15.008458844777028</v>
      </c>
      <c r="E2532" s="108">
        <f>_xlfn.NORM.INV(A2532,$B$104,$B$106)</f>
        <v>0.13615869896805344</v>
      </c>
      <c r="F2532" s="122" t="b">
        <f t="shared" si="144"/>
        <v>1</v>
      </c>
      <c r="G2532" s="101"/>
      <c r="I2532" s="101"/>
    </row>
    <row r="2533" spans="1:9" x14ac:dyDescent="0.55000000000000004">
      <c r="A2533" s="104">
        <v>0.80356657178809721</v>
      </c>
      <c r="B2533" s="118">
        <v>0.28544298610885421</v>
      </c>
      <c r="C2533" s="119">
        <v>63.269116804364359</v>
      </c>
      <c r="D2533" s="106">
        <f t="shared" si="143"/>
        <v>63.269116804364359</v>
      </c>
      <c r="E2533" s="108">
        <f>_xlfn.NORM.INV(A2533,$B$104,$B$106)</f>
        <v>0.28544298610885421</v>
      </c>
      <c r="F2533" s="122" t="b">
        <f t="shared" si="144"/>
        <v>1</v>
      </c>
      <c r="G2533" s="101"/>
      <c r="I2533" s="101"/>
    </row>
    <row r="2534" spans="1:9" x14ac:dyDescent="0.55000000000000004">
      <c r="A2534" s="104">
        <v>0.86286409198549818</v>
      </c>
      <c r="B2534" s="118">
        <v>0.30932778705352049</v>
      </c>
      <c r="C2534" s="119">
        <v>70.990600631635317</v>
      </c>
      <c r="D2534" s="106">
        <f t="shared" si="143"/>
        <v>70.990600631635317</v>
      </c>
      <c r="E2534" s="108">
        <f>_xlfn.NORM.INV(A2534,$B$104,$B$106)</f>
        <v>0.30932778705352049</v>
      </c>
      <c r="F2534" s="122" t="b">
        <f t="shared" si="144"/>
        <v>1</v>
      </c>
      <c r="G2534" s="101"/>
      <c r="I2534" s="101"/>
    </row>
    <row r="2535" spans="1:9" x14ac:dyDescent="0.55000000000000004">
      <c r="A2535" s="104">
        <v>0.8062672210418117</v>
      </c>
      <c r="B2535" s="118">
        <v>0.286422271199543</v>
      </c>
      <c r="C2535" s="119">
        <v>63.585700308977117</v>
      </c>
      <c r="D2535" s="106">
        <f t="shared" si="143"/>
        <v>63.585700308977117</v>
      </c>
      <c r="E2535" s="108">
        <f>_xlfn.NORM.INV(A2535,$B$104,$B$106)</f>
        <v>0.286422271199543</v>
      </c>
      <c r="F2535" s="122" t="b">
        <f t="shared" si="144"/>
        <v>1</v>
      </c>
      <c r="G2535" s="101"/>
      <c r="I2535" s="101"/>
    </row>
    <row r="2536" spans="1:9" x14ac:dyDescent="0.55000000000000004">
      <c r="A2536" s="104">
        <v>0.24380661971741069</v>
      </c>
      <c r="B2536" s="118">
        <v>0.13058900185530256</v>
      </c>
      <c r="C2536" s="119">
        <v>13.207885908099174</v>
      </c>
      <c r="D2536" s="106">
        <f t="shared" si="143"/>
        <v>13.207885908099174</v>
      </c>
      <c r="E2536" s="108">
        <f>_xlfn.NORM.INV(A2536,$B$104,$B$106)</f>
        <v>0.13058900185530256</v>
      </c>
      <c r="F2536" s="122" t="b">
        <f t="shared" si="144"/>
        <v>1</v>
      </c>
      <c r="G2536" s="101"/>
      <c r="I2536" s="101"/>
    </row>
    <row r="2537" spans="1:9" x14ac:dyDescent="0.55000000000000004">
      <c r="A2537" s="104">
        <v>3.1565024345246995E-2</v>
      </c>
      <c r="B2537" s="118">
        <v>1.4172553932746856E-2</v>
      </c>
      <c r="C2537" s="119">
        <v>-24.427249588522216</v>
      </c>
      <c r="D2537" s="106">
        <f t="shared" si="143"/>
        <v>0</v>
      </c>
      <c r="E2537" s="108">
        <f>_xlfn.NORM.INV(A2537,$B$104,$B$106)</f>
        <v>1.4172553932746856E-2</v>
      </c>
      <c r="F2537" s="122" t="b">
        <f t="shared" si="144"/>
        <v>1</v>
      </c>
      <c r="G2537" s="101"/>
      <c r="I2537" s="101"/>
    </row>
    <row r="2538" spans="1:9" x14ac:dyDescent="0.55000000000000004">
      <c r="A2538" s="104">
        <v>0.50135679467031857</v>
      </c>
      <c r="B2538" s="118">
        <v>0.20034009864398478</v>
      </c>
      <c r="C2538" s="119">
        <v>35.757036183035503</v>
      </c>
      <c r="D2538" s="106">
        <f t="shared" si="143"/>
        <v>35.757036183035503</v>
      </c>
      <c r="E2538" s="108">
        <f>_xlfn.NORM.INV(A2538,$B$104,$B$106)</f>
        <v>0.20034009864398478</v>
      </c>
      <c r="F2538" s="122" t="b">
        <f t="shared" si="144"/>
        <v>1</v>
      </c>
      <c r="G2538" s="101"/>
      <c r="I2538" s="101"/>
    </row>
    <row r="2539" spans="1:9" x14ac:dyDescent="0.55000000000000004">
      <c r="A2539" s="104">
        <v>0.15546596253255551</v>
      </c>
      <c r="B2539" s="118">
        <v>9.8673149135347138E-2</v>
      </c>
      <c r="C2539" s="119">
        <v>2.8901218546486929</v>
      </c>
      <c r="D2539" s="106">
        <f t="shared" si="143"/>
        <v>2.8901218546486929</v>
      </c>
      <c r="E2539" s="108">
        <f>_xlfn.NORM.INV(A2539,$B$104,$B$106)</f>
        <v>9.8673149135347138E-2</v>
      </c>
      <c r="F2539" s="122" t="b">
        <f t="shared" si="144"/>
        <v>1</v>
      </c>
      <c r="G2539" s="101"/>
      <c r="I2539" s="101"/>
    </row>
    <row r="2540" spans="1:9" x14ac:dyDescent="0.55000000000000004">
      <c r="A2540" s="104">
        <v>0.80088787301825126</v>
      </c>
      <c r="B2540" s="118">
        <v>0.28447968852690469</v>
      </c>
      <c r="C2540" s="119">
        <v>62.957701745176529</v>
      </c>
      <c r="D2540" s="106">
        <f t="shared" si="143"/>
        <v>62.957701745176529</v>
      </c>
      <c r="E2540" s="108">
        <f>_xlfn.NORM.INV(A2540,$B$104,$B$106)</f>
        <v>0.28447968852690469</v>
      </c>
      <c r="F2540" s="122" t="b">
        <f t="shared" si="144"/>
        <v>1</v>
      </c>
      <c r="G2540" s="101"/>
      <c r="I2540" s="101"/>
    </row>
    <row r="2541" spans="1:9" x14ac:dyDescent="0.55000000000000004">
      <c r="A2541" s="104">
        <v>0.85865858883851864</v>
      </c>
      <c r="B2541" s="118">
        <v>0.30743121030314824</v>
      </c>
      <c r="C2541" s="119">
        <v>70.377474872743548</v>
      </c>
      <c r="D2541" s="106">
        <f t="shared" si="143"/>
        <v>70.377474872743548</v>
      </c>
      <c r="E2541" s="108">
        <f>_xlfn.NORM.INV(A2541,$B$104,$B$106)</f>
        <v>0.30743121030314824</v>
      </c>
      <c r="F2541" s="122" t="b">
        <f t="shared" si="144"/>
        <v>1</v>
      </c>
      <c r="G2541" s="101"/>
      <c r="I2541" s="101"/>
    </row>
    <row r="2542" spans="1:9" x14ac:dyDescent="0.55000000000000004">
      <c r="A2542" s="104">
        <v>0.90148569685674795</v>
      </c>
      <c r="B2542" s="118">
        <v>0.32900635150661917</v>
      </c>
      <c r="C2542" s="119">
        <v>77.35229137884005</v>
      </c>
      <c r="D2542" s="106">
        <f t="shared" si="143"/>
        <v>77.35229137884005</v>
      </c>
      <c r="E2542" s="108">
        <f>_xlfn.NORM.INV(A2542,$B$104,$B$106)</f>
        <v>0.32900635150661917</v>
      </c>
      <c r="F2542" s="122" t="b">
        <f t="shared" si="144"/>
        <v>1</v>
      </c>
      <c r="G2542" s="101"/>
      <c r="I2542" s="101"/>
    </row>
    <row r="2543" spans="1:9" x14ac:dyDescent="0.55000000000000004">
      <c r="A2543" s="104">
        <v>0.95047625091984622</v>
      </c>
      <c r="B2543" s="118">
        <v>0.36494889840184264</v>
      </c>
      <c r="C2543" s="119">
        <v>88.971806031917836</v>
      </c>
      <c r="D2543" s="106">
        <f t="shared" si="143"/>
        <v>88.971806031917836</v>
      </c>
      <c r="E2543" s="108">
        <f>_xlfn.NORM.INV(A2543,$B$104,$B$106)</f>
        <v>0.36494889840184264</v>
      </c>
      <c r="F2543" s="122" t="b">
        <f t="shared" si="144"/>
        <v>1</v>
      </c>
      <c r="G2543" s="101"/>
      <c r="I2543" s="101"/>
    </row>
    <row r="2544" spans="1:9" x14ac:dyDescent="0.55000000000000004">
      <c r="A2544" s="104">
        <v>7.6056872508426521E-3</v>
      </c>
      <c r="B2544" s="118">
        <v>0</v>
      </c>
      <c r="C2544" s="119">
        <v>-29.008956014979496</v>
      </c>
      <c r="D2544" s="106">
        <f t="shared" si="143"/>
        <v>0</v>
      </c>
      <c r="E2544" s="108">
        <f>_xlfn.NORM.INV(A2544,$B$104,$B$106)</f>
        <v>-4.2730708028903219E-2</v>
      </c>
      <c r="F2544" s="122" t="b">
        <f t="shared" si="144"/>
        <v>0</v>
      </c>
      <c r="G2544" s="101"/>
      <c r="I2544" s="101"/>
    </row>
    <row r="2545" spans="1:9" x14ac:dyDescent="0.55000000000000004">
      <c r="A2545" s="104">
        <v>0.53617777596968219</v>
      </c>
      <c r="B2545" s="118">
        <v>0.20908088874594616</v>
      </c>
      <c r="C2545" s="119">
        <v>38.582760775265633</v>
      </c>
      <c r="D2545" s="106">
        <f t="shared" si="143"/>
        <v>38.582760775265633</v>
      </c>
      <c r="E2545" s="108">
        <f>_xlfn.NORM.INV(A2545,$B$104,$B$106)</f>
        <v>0.20908088874594616</v>
      </c>
      <c r="F2545" s="122" t="b">
        <f t="shared" si="144"/>
        <v>1</v>
      </c>
      <c r="G2545" s="101"/>
      <c r="I2545" s="101"/>
    </row>
    <row r="2546" spans="1:9" x14ac:dyDescent="0.55000000000000004">
      <c r="A2546" s="104">
        <v>0.30910394127084095</v>
      </c>
      <c r="B2546" s="118">
        <v>0.15016081535466566</v>
      </c>
      <c r="C2546" s="119">
        <v>19.535066182944337</v>
      </c>
      <c r="D2546" s="106">
        <f t="shared" ref="D2546:D2609" si="145">IF(C2546&lt;=0,0,C2546)</f>
        <v>19.535066182944337</v>
      </c>
      <c r="E2546" s="108">
        <f>_xlfn.NORM.INV(A2546,$B$104,$B$106)</f>
        <v>0.15016081535466566</v>
      </c>
      <c r="F2546" s="122" t="b">
        <f t="shared" si="144"/>
        <v>1</v>
      </c>
      <c r="G2546" s="101"/>
      <c r="I2546" s="101"/>
    </row>
    <row r="2547" spans="1:9" x14ac:dyDescent="0.55000000000000004">
      <c r="A2547" s="104">
        <v>0.12901057772689684</v>
      </c>
      <c r="B2547" s="118">
        <v>8.6891936819302684E-2</v>
      </c>
      <c r="C2547" s="119">
        <v>-0.91851111552880205</v>
      </c>
      <c r="D2547" s="106">
        <f t="shared" si="145"/>
        <v>0</v>
      </c>
      <c r="E2547" s="108">
        <f>_xlfn.NORM.INV(A2547,$B$104,$B$106)</f>
        <v>8.6891936819302684E-2</v>
      </c>
      <c r="F2547" s="122" t="b">
        <f t="shared" ref="F2547:F2610" si="146">E2547=B2547</f>
        <v>1</v>
      </c>
      <c r="G2547" s="101"/>
      <c r="I2547" s="101"/>
    </row>
    <row r="2548" spans="1:9" x14ac:dyDescent="0.55000000000000004">
      <c r="A2548" s="104">
        <v>0.37352004786891035</v>
      </c>
      <c r="B2548" s="118">
        <v>0.16774553209456461</v>
      </c>
      <c r="C2548" s="119">
        <v>25.219857369977102</v>
      </c>
      <c r="D2548" s="106">
        <f t="shared" si="145"/>
        <v>25.219857369977102</v>
      </c>
      <c r="E2548" s="108">
        <f>_xlfn.NORM.INV(A2548,$B$104,$B$106)</f>
        <v>0.16774553209456461</v>
      </c>
      <c r="F2548" s="122" t="b">
        <f t="shared" si="146"/>
        <v>1</v>
      </c>
      <c r="G2548" s="101"/>
      <c r="I2548" s="101"/>
    </row>
    <row r="2549" spans="1:9" x14ac:dyDescent="0.55000000000000004">
      <c r="A2549" s="104">
        <v>0.41535626873535736</v>
      </c>
      <c r="B2549" s="118">
        <v>0.17862121977775389</v>
      </c>
      <c r="C2549" s="119">
        <v>28.735752132958108</v>
      </c>
      <c r="D2549" s="106">
        <f t="shared" si="145"/>
        <v>28.735752132958108</v>
      </c>
      <c r="E2549" s="108">
        <f>_xlfn.NORM.INV(A2549,$B$104,$B$106)</f>
        <v>0.17862121977775389</v>
      </c>
      <c r="F2549" s="122" t="b">
        <f t="shared" si="146"/>
        <v>1</v>
      </c>
      <c r="G2549" s="101"/>
      <c r="I2549" s="101"/>
    </row>
    <row r="2550" spans="1:9" x14ac:dyDescent="0.55000000000000004">
      <c r="A2550" s="104">
        <v>0.79999795035828991</v>
      </c>
      <c r="B2550" s="118">
        <v>0.28416139124508399</v>
      </c>
      <c r="C2550" s="119">
        <v>62.854802528242026</v>
      </c>
      <c r="D2550" s="106">
        <f t="shared" si="145"/>
        <v>62.854802528242026</v>
      </c>
      <c r="E2550" s="108">
        <f>_xlfn.NORM.INV(A2550,$B$104,$B$106)</f>
        <v>0.28416139124508399</v>
      </c>
      <c r="F2550" s="122" t="b">
        <f t="shared" si="146"/>
        <v>1</v>
      </c>
      <c r="G2550" s="101"/>
      <c r="I2550" s="101"/>
    </row>
    <row r="2551" spans="1:9" x14ac:dyDescent="0.55000000000000004">
      <c r="A2551" s="104">
        <v>0.75961396887687394</v>
      </c>
      <c r="B2551" s="118">
        <v>0.27050613428091896</v>
      </c>
      <c r="C2551" s="119">
        <v>58.440327982261977</v>
      </c>
      <c r="D2551" s="106">
        <f t="shared" si="145"/>
        <v>58.440327982261977</v>
      </c>
      <c r="E2551" s="108">
        <f>_xlfn.NORM.INV(A2551,$B$104,$B$106)</f>
        <v>0.27050613428091896</v>
      </c>
      <c r="F2551" s="122" t="b">
        <f t="shared" si="146"/>
        <v>1</v>
      </c>
      <c r="G2551" s="101"/>
      <c r="I2551" s="101"/>
    </row>
    <row r="2552" spans="1:9" x14ac:dyDescent="0.55000000000000004">
      <c r="A2552" s="104">
        <v>0.36305861898907887</v>
      </c>
      <c r="B2552" s="118">
        <v>0.16497048943260154</v>
      </c>
      <c r="C2552" s="119">
        <v>24.322740953391691</v>
      </c>
      <c r="D2552" s="106">
        <f t="shared" si="145"/>
        <v>24.322740953391691</v>
      </c>
      <c r="E2552" s="108">
        <f>_xlfn.NORM.INV(A2552,$B$104,$B$106)</f>
        <v>0.16497048943260154</v>
      </c>
      <c r="F2552" s="122" t="b">
        <f t="shared" si="146"/>
        <v>1</v>
      </c>
      <c r="G2552" s="101"/>
      <c r="I2552" s="101"/>
    </row>
    <row r="2553" spans="1:9" x14ac:dyDescent="0.55000000000000004">
      <c r="A2553" s="104">
        <v>0.69500824769105163</v>
      </c>
      <c r="B2553" s="118">
        <v>0.25100970031884728</v>
      </c>
      <c r="C2553" s="119">
        <v>52.137516421204765</v>
      </c>
      <c r="D2553" s="106">
        <f t="shared" si="145"/>
        <v>52.137516421204765</v>
      </c>
      <c r="E2553" s="108">
        <f>_xlfn.NORM.INV(A2553,$B$104,$B$106)</f>
        <v>0.25100970031884728</v>
      </c>
      <c r="F2553" s="122" t="b">
        <f t="shared" si="146"/>
        <v>1</v>
      </c>
      <c r="G2553" s="101"/>
      <c r="I2553" s="101"/>
    </row>
    <row r="2554" spans="1:9" x14ac:dyDescent="0.55000000000000004">
      <c r="A2554" s="104">
        <v>6.3498371270315657E-2</v>
      </c>
      <c r="B2554" s="118">
        <v>4.7394730838782317E-2</v>
      </c>
      <c r="C2554" s="119">
        <v>-13.687176758065064</v>
      </c>
      <c r="D2554" s="106">
        <f t="shared" si="145"/>
        <v>0</v>
      </c>
      <c r="E2554" s="108">
        <f>_xlfn.NORM.INV(A2554,$B$104,$B$106)</f>
        <v>4.7394730838782317E-2</v>
      </c>
      <c r="F2554" s="122" t="b">
        <f t="shared" si="146"/>
        <v>1</v>
      </c>
      <c r="G2554" s="101"/>
      <c r="I2554" s="101"/>
    </row>
    <row r="2555" spans="1:9" x14ac:dyDescent="0.55000000000000004">
      <c r="A2555" s="104">
        <v>0.80103902496951651</v>
      </c>
      <c r="B2555" s="118">
        <v>0.28453383585974057</v>
      </c>
      <c r="C2555" s="119">
        <v>62.975206507127488</v>
      </c>
      <c r="D2555" s="106">
        <f t="shared" si="145"/>
        <v>62.975206507127488</v>
      </c>
      <c r="E2555" s="108">
        <f>_xlfn.NORM.INV(A2555,$B$104,$B$106)</f>
        <v>0.28453383585974057</v>
      </c>
      <c r="F2555" s="122" t="b">
        <f t="shared" si="146"/>
        <v>1</v>
      </c>
      <c r="G2555" s="101"/>
      <c r="I2555" s="101"/>
    </row>
    <row r="2556" spans="1:9" x14ac:dyDescent="0.55000000000000004">
      <c r="A2556" s="104">
        <v>0.12429839761613737</v>
      </c>
      <c r="B2556" s="118">
        <v>8.4623565394786618E-2</v>
      </c>
      <c r="C2556" s="119">
        <v>-1.6518307403907251</v>
      </c>
      <c r="D2556" s="106">
        <f t="shared" si="145"/>
        <v>0</v>
      </c>
      <c r="E2556" s="108">
        <f>_xlfn.NORM.INV(A2556,$B$104,$B$106)</f>
        <v>8.4623565394786618E-2</v>
      </c>
      <c r="F2556" s="122" t="b">
        <f t="shared" si="146"/>
        <v>1</v>
      </c>
      <c r="G2556" s="101"/>
      <c r="I2556" s="101"/>
    </row>
    <row r="2557" spans="1:9" x14ac:dyDescent="0.55000000000000004">
      <c r="A2557" s="104">
        <v>8.6032178104658019E-2</v>
      </c>
      <c r="B2557" s="118">
        <v>6.3439939381894267E-2</v>
      </c>
      <c r="C2557" s="119">
        <v>-8.500078127523814</v>
      </c>
      <c r="D2557" s="106">
        <f t="shared" si="145"/>
        <v>0</v>
      </c>
      <c r="E2557" s="108">
        <f>_xlfn.NORM.INV(A2557,$B$104,$B$106)</f>
        <v>6.3439939381894267E-2</v>
      </c>
      <c r="F2557" s="122" t="b">
        <f t="shared" si="146"/>
        <v>1</v>
      </c>
      <c r="G2557" s="101"/>
      <c r="I2557" s="101"/>
    </row>
    <row r="2558" spans="1:9" x14ac:dyDescent="0.55000000000000004">
      <c r="A2558" s="104">
        <v>0.51518643094161887</v>
      </c>
      <c r="B2558" s="118">
        <v>0.20380759354569519</v>
      </c>
      <c r="C2558" s="119">
        <v>36.878008715598348</v>
      </c>
      <c r="D2558" s="106">
        <f t="shared" si="145"/>
        <v>36.878008715598348</v>
      </c>
      <c r="E2558" s="108">
        <f>_xlfn.NORM.INV(A2558,$B$104,$B$106)</f>
        <v>0.20380759354569519</v>
      </c>
      <c r="F2558" s="122" t="b">
        <f t="shared" si="146"/>
        <v>1</v>
      </c>
      <c r="G2558" s="101"/>
      <c r="I2558" s="101"/>
    </row>
    <row r="2559" spans="1:9" x14ac:dyDescent="0.55000000000000004">
      <c r="A2559" s="104">
        <v>0.75767135746173275</v>
      </c>
      <c r="B2559" s="118">
        <v>0.26988315882717678</v>
      </c>
      <c r="C2559" s="119">
        <v>58.238932337307617</v>
      </c>
      <c r="D2559" s="106">
        <f t="shared" si="145"/>
        <v>58.238932337307617</v>
      </c>
      <c r="E2559" s="108">
        <f>_xlfn.NORM.INV(A2559,$B$104,$B$106)</f>
        <v>0.26988315882717678</v>
      </c>
      <c r="F2559" s="122" t="b">
        <f t="shared" si="146"/>
        <v>1</v>
      </c>
      <c r="G2559" s="101"/>
      <c r="I2559" s="101"/>
    </row>
    <row r="2560" spans="1:9" x14ac:dyDescent="0.55000000000000004">
      <c r="A2560" s="104">
        <v>0.14934528558256943</v>
      </c>
      <c r="B2560" s="118">
        <v>9.6075449309820871E-2</v>
      </c>
      <c r="C2560" s="119">
        <v>2.0503368701569276</v>
      </c>
      <c r="D2560" s="106">
        <f t="shared" si="145"/>
        <v>2.0503368701569276</v>
      </c>
      <c r="E2560" s="108">
        <f>_xlfn.NORM.INV(A2560,$B$104,$B$106)</f>
        <v>9.6075449309820871E-2</v>
      </c>
      <c r="F2560" s="122" t="b">
        <f t="shared" si="146"/>
        <v>1</v>
      </c>
      <c r="G2560" s="101"/>
      <c r="I2560" s="101"/>
    </row>
    <row r="2561" spans="1:9" x14ac:dyDescent="0.55000000000000004">
      <c r="A2561" s="104">
        <v>0.50279572730639166</v>
      </c>
      <c r="B2561" s="118">
        <v>0.20070079064745311</v>
      </c>
      <c r="C2561" s="119">
        <v>35.873640775129815</v>
      </c>
      <c r="D2561" s="106">
        <f t="shared" si="145"/>
        <v>35.873640775129815</v>
      </c>
      <c r="E2561" s="108">
        <f>_xlfn.NORM.INV(A2561,$B$104,$B$106)</f>
        <v>0.20070079064745311</v>
      </c>
      <c r="F2561" s="122" t="b">
        <f t="shared" si="146"/>
        <v>1</v>
      </c>
      <c r="G2561" s="101"/>
      <c r="I2561" s="101"/>
    </row>
    <row r="2562" spans="1:9" x14ac:dyDescent="0.55000000000000004">
      <c r="A2562" s="104">
        <v>0.95605788074509901</v>
      </c>
      <c r="B2562" s="118">
        <v>0.37066655250078351</v>
      </c>
      <c r="C2562" s="119">
        <v>90.820210536405042</v>
      </c>
      <c r="D2562" s="106">
        <f t="shared" si="145"/>
        <v>90.820210536405042</v>
      </c>
      <c r="E2562" s="108">
        <f>_xlfn.NORM.INV(A2562,$B$104,$B$106)</f>
        <v>0.37066655250078351</v>
      </c>
      <c r="F2562" s="122" t="b">
        <f t="shared" si="146"/>
        <v>1</v>
      </c>
      <c r="G2562" s="101"/>
      <c r="I2562" s="101"/>
    </row>
    <row r="2563" spans="1:9" x14ac:dyDescent="0.55000000000000004">
      <c r="A2563" s="104">
        <v>0.42290782379190828</v>
      </c>
      <c r="B2563" s="118">
        <v>0.18055399161651678</v>
      </c>
      <c r="C2563" s="119">
        <v>29.360579048174454</v>
      </c>
      <c r="D2563" s="106">
        <f t="shared" si="145"/>
        <v>29.360579048174454</v>
      </c>
      <c r="E2563" s="108">
        <f>_xlfn.NORM.INV(A2563,$B$104,$B$106)</f>
        <v>0.18055399161651678</v>
      </c>
      <c r="F2563" s="122" t="b">
        <f t="shared" si="146"/>
        <v>1</v>
      </c>
      <c r="G2563" s="101"/>
      <c r="I2563" s="101"/>
    </row>
    <row r="2564" spans="1:9" x14ac:dyDescent="0.55000000000000004">
      <c r="A2564" s="104">
        <v>0.42666899650621093</v>
      </c>
      <c r="B2564" s="118">
        <v>0.18151389130705864</v>
      </c>
      <c r="C2564" s="119">
        <v>29.670895636262941</v>
      </c>
      <c r="D2564" s="106">
        <f t="shared" si="145"/>
        <v>29.670895636262941</v>
      </c>
      <c r="E2564" s="108">
        <f>_xlfn.NORM.INV(A2564,$B$104,$B$106)</f>
        <v>0.18151389130705864</v>
      </c>
      <c r="F2564" s="122" t="b">
        <f t="shared" si="146"/>
        <v>1</v>
      </c>
      <c r="G2564" s="101"/>
      <c r="I2564" s="101"/>
    </row>
    <row r="2565" spans="1:9" x14ac:dyDescent="0.55000000000000004">
      <c r="A2565" s="104">
        <v>0.82134676506486048</v>
      </c>
      <c r="B2565" s="118">
        <v>0.29205096934043784</v>
      </c>
      <c r="C2565" s="119">
        <v>65.405347111317965</v>
      </c>
      <c r="D2565" s="106">
        <f t="shared" si="145"/>
        <v>65.405347111317965</v>
      </c>
      <c r="E2565" s="108">
        <f>_xlfn.NORM.INV(A2565,$B$104,$B$106)</f>
        <v>0.29205096934043784</v>
      </c>
      <c r="F2565" s="122" t="b">
        <f t="shared" si="146"/>
        <v>1</v>
      </c>
      <c r="G2565" s="101"/>
      <c r="I2565" s="101"/>
    </row>
    <row r="2566" spans="1:9" x14ac:dyDescent="0.55000000000000004">
      <c r="A2566" s="104">
        <v>1.626704089797848E-2</v>
      </c>
      <c r="B2566" s="118">
        <v>0</v>
      </c>
      <c r="C2566" s="119">
        <v>-29.008956014979496</v>
      </c>
      <c r="D2566" s="106">
        <f t="shared" si="145"/>
        <v>0</v>
      </c>
      <c r="E2566" s="108">
        <f>_xlfn.NORM.INV(A2566,$B$104,$B$106)</f>
        <v>-1.3778641859772678E-2</v>
      </c>
      <c r="F2566" s="122" t="b">
        <f t="shared" si="146"/>
        <v>0</v>
      </c>
      <c r="G2566" s="101"/>
      <c r="I2566" s="101"/>
    </row>
    <row r="2567" spans="1:9" x14ac:dyDescent="0.55000000000000004">
      <c r="A2567" s="104">
        <v>0.77108695397983407</v>
      </c>
      <c r="B2567" s="118">
        <v>0.27424312493640479</v>
      </c>
      <c r="C2567" s="119">
        <v>59.648423162784717</v>
      </c>
      <c r="D2567" s="106">
        <f t="shared" si="145"/>
        <v>59.648423162784717</v>
      </c>
      <c r="E2567" s="108">
        <f>_xlfn.NORM.INV(A2567,$B$104,$B$106)</f>
        <v>0.27424312493640479</v>
      </c>
      <c r="F2567" s="122" t="b">
        <f t="shared" si="146"/>
        <v>1</v>
      </c>
      <c r="G2567" s="101"/>
      <c r="I2567" s="101"/>
    </row>
    <row r="2568" spans="1:9" x14ac:dyDescent="0.55000000000000004">
      <c r="A2568" s="104">
        <v>0.59098788147614989</v>
      </c>
      <c r="B2568" s="118">
        <v>0.22300869091051292</v>
      </c>
      <c r="C2568" s="119">
        <v>43.085343794997577</v>
      </c>
      <c r="D2568" s="106">
        <f t="shared" si="145"/>
        <v>43.085343794997577</v>
      </c>
      <c r="E2568" s="108">
        <f>_xlfn.NORM.INV(A2568,$B$104,$B$106)</f>
        <v>0.22300869091051292</v>
      </c>
      <c r="F2568" s="122" t="b">
        <f t="shared" si="146"/>
        <v>1</v>
      </c>
      <c r="G2568" s="101"/>
      <c r="I2568" s="101"/>
    </row>
    <row r="2569" spans="1:9" x14ac:dyDescent="0.55000000000000004">
      <c r="A2569" s="104">
        <v>0.45374636739408036</v>
      </c>
      <c r="B2569" s="118">
        <v>0.18837983571744876</v>
      </c>
      <c r="C2569" s="119">
        <v>31.890519691183428</v>
      </c>
      <c r="D2569" s="106">
        <f t="shared" si="145"/>
        <v>31.890519691183428</v>
      </c>
      <c r="E2569" s="108">
        <f>_xlfn.NORM.INV(A2569,$B$104,$B$106)</f>
        <v>0.18837983571744876</v>
      </c>
      <c r="F2569" s="122" t="b">
        <f t="shared" si="146"/>
        <v>1</v>
      </c>
      <c r="G2569" s="101"/>
      <c r="I2569" s="101"/>
    </row>
    <row r="2570" spans="1:9" x14ac:dyDescent="0.55000000000000004">
      <c r="A2570" s="104">
        <v>0.13296563905008185</v>
      </c>
      <c r="B2570" s="118">
        <v>8.8751872811291668E-2</v>
      </c>
      <c r="C2570" s="119">
        <v>-0.31723058925717573</v>
      </c>
      <c r="D2570" s="106">
        <f t="shared" si="145"/>
        <v>0</v>
      </c>
      <c r="E2570" s="108">
        <f>_xlfn.NORM.INV(A2570,$B$104,$B$106)</f>
        <v>8.8751872811291668E-2</v>
      </c>
      <c r="F2570" s="122" t="b">
        <f t="shared" si="146"/>
        <v>1</v>
      </c>
      <c r="G2570" s="101"/>
      <c r="I2570" s="101"/>
    </row>
    <row r="2571" spans="1:9" x14ac:dyDescent="0.55000000000000004">
      <c r="A2571" s="104">
        <v>0.45326245148699607</v>
      </c>
      <c r="B2571" s="118">
        <v>0.18825770557672855</v>
      </c>
      <c r="C2571" s="119">
        <v>31.85103743179269</v>
      </c>
      <c r="D2571" s="106">
        <f t="shared" si="145"/>
        <v>31.85103743179269</v>
      </c>
      <c r="E2571" s="108">
        <f>_xlfn.NORM.INV(A2571,$B$104,$B$106)</f>
        <v>0.18825770557672855</v>
      </c>
      <c r="F2571" s="122" t="b">
        <f t="shared" si="146"/>
        <v>1</v>
      </c>
      <c r="G2571" s="101"/>
      <c r="I2571" s="101"/>
    </row>
    <row r="2572" spans="1:9" x14ac:dyDescent="0.55000000000000004">
      <c r="A2572" s="104">
        <v>0.84484631627045637</v>
      </c>
      <c r="B2572" s="118">
        <v>0.30145772939598231</v>
      </c>
      <c r="C2572" s="119">
        <v>68.446366620091595</v>
      </c>
      <c r="D2572" s="106">
        <f t="shared" si="145"/>
        <v>68.446366620091595</v>
      </c>
      <c r="E2572" s="108">
        <f>_xlfn.NORM.INV(A2572,$B$104,$B$106)</f>
        <v>0.30145772939598231</v>
      </c>
      <c r="F2572" s="122" t="b">
        <f t="shared" si="146"/>
        <v>1</v>
      </c>
      <c r="G2572" s="101"/>
      <c r="I2572" s="101"/>
    </row>
    <row r="2573" spans="1:9" x14ac:dyDescent="0.55000000000000004">
      <c r="A2573" s="104">
        <v>2.2087324286776733E-2</v>
      </c>
      <c r="B2573" s="118">
        <v>0</v>
      </c>
      <c r="C2573" s="119">
        <v>-29.008956014979496</v>
      </c>
      <c r="D2573" s="106">
        <f t="shared" si="145"/>
        <v>0</v>
      </c>
      <c r="E2573" s="108">
        <f>_xlfn.NORM.INV(A2573,$B$104,$B$106)</f>
        <v>-1.242981162383916E-3</v>
      </c>
      <c r="F2573" s="122" t="b">
        <f t="shared" si="146"/>
        <v>0</v>
      </c>
      <c r="G2573" s="101"/>
      <c r="I2573" s="101"/>
    </row>
    <row r="2574" spans="1:9" x14ac:dyDescent="0.55000000000000004">
      <c r="A2574" s="104">
        <v>0.16388128442268346</v>
      </c>
      <c r="B2574" s="118">
        <v>0.10213694703876008</v>
      </c>
      <c r="C2574" s="119">
        <v>4.0098992207695012</v>
      </c>
      <c r="D2574" s="106">
        <f t="shared" si="145"/>
        <v>4.0098992207695012</v>
      </c>
      <c r="E2574" s="108">
        <f>_xlfn.NORM.INV(A2574,$B$104,$B$106)</f>
        <v>0.10213694703876008</v>
      </c>
      <c r="F2574" s="122" t="b">
        <f t="shared" si="146"/>
        <v>1</v>
      </c>
      <c r="G2574" s="101"/>
      <c r="I2574" s="101"/>
    </row>
    <row r="2575" spans="1:9" x14ac:dyDescent="0.55000000000000004">
      <c r="A2575" s="104">
        <v>2.9586090188946312E-2</v>
      </c>
      <c r="B2575" s="118">
        <v>1.130881305674078E-2</v>
      </c>
      <c r="C2575" s="119">
        <v>-25.353040383714653</v>
      </c>
      <c r="D2575" s="106">
        <f t="shared" si="145"/>
        <v>0</v>
      </c>
      <c r="E2575" s="108">
        <f>_xlfn.NORM.INV(A2575,$B$104,$B$106)</f>
        <v>1.130881305674078E-2</v>
      </c>
      <c r="F2575" s="122" t="b">
        <f t="shared" si="146"/>
        <v>1</v>
      </c>
      <c r="G2575" s="101"/>
      <c r="I2575" s="101"/>
    </row>
    <row r="2576" spans="1:9" x14ac:dyDescent="0.55000000000000004">
      <c r="A2576" s="104">
        <v>0.14216402017048313</v>
      </c>
      <c r="B2576" s="118">
        <v>9.2935268515765931E-2</v>
      </c>
      <c r="C2576" s="119">
        <v>1.0351785160146987</v>
      </c>
      <c r="D2576" s="106">
        <f t="shared" si="145"/>
        <v>1.0351785160146987</v>
      </c>
      <c r="E2576" s="108">
        <f>_xlfn.NORM.INV(A2576,$B$104,$B$106)</f>
        <v>9.2935268515765931E-2</v>
      </c>
      <c r="F2576" s="122" t="b">
        <f t="shared" si="146"/>
        <v>1</v>
      </c>
      <c r="G2576" s="101"/>
      <c r="I2576" s="101"/>
    </row>
    <row r="2577" spans="1:9" x14ac:dyDescent="0.55000000000000004">
      <c r="A2577" s="104">
        <v>0.5647629948682763</v>
      </c>
      <c r="B2577" s="118">
        <v>0.21630564225831492</v>
      </c>
      <c r="C2577" s="119">
        <v>40.91838071746291</v>
      </c>
      <c r="D2577" s="106">
        <f t="shared" si="145"/>
        <v>40.91838071746291</v>
      </c>
      <c r="E2577" s="108">
        <f>_xlfn.NORM.INV(A2577,$B$104,$B$106)</f>
        <v>0.21630564225831492</v>
      </c>
      <c r="F2577" s="122" t="b">
        <f t="shared" si="146"/>
        <v>1</v>
      </c>
      <c r="G2577" s="101"/>
      <c r="I2577" s="101"/>
    </row>
    <row r="2578" spans="1:9" x14ac:dyDescent="0.55000000000000004">
      <c r="A2578" s="104">
        <v>0.80107019888017605</v>
      </c>
      <c r="B2578" s="118">
        <v>0.28454500640777391</v>
      </c>
      <c r="C2578" s="119">
        <v>62.978817724410838</v>
      </c>
      <c r="D2578" s="106">
        <f t="shared" si="145"/>
        <v>62.978817724410838</v>
      </c>
      <c r="E2578" s="108">
        <f>_xlfn.NORM.INV(A2578,$B$104,$B$106)</f>
        <v>0.28454500640777391</v>
      </c>
      <c r="F2578" s="122" t="b">
        <f t="shared" si="146"/>
        <v>1</v>
      </c>
      <c r="G2578" s="101"/>
      <c r="I2578" s="101"/>
    </row>
    <row r="2579" spans="1:9" x14ac:dyDescent="0.55000000000000004">
      <c r="A2579" s="104">
        <v>7.9326017014391681E-4</v>
      </c>
      <c r="B2579" s="118">
        <v>0</v>
      </c>
      <c r="C2579" s="119">
        <v>-29.008956014979496</v>
      </c>
      <c r="D2579" s="106">
        <f t="shared" si="145"/>
        <v>0</v>
      </c>
      <c r="E2579" s="108">
        <f>_xlfn.NORM.INV(A2579,$B$104,$B$106)</f>
        <v>-0.11583737087052176</v>
      </c>
      <c r="F2579" s="122" t="b">
        <f t="shared" si="146"/>
        <v>0</v>
      </c>
      <c r="G2579" s="101"/>
      <c r="I2579" s="101"/>
    </row>
    <row r="2580" spans="1:9" x14ac:dyDescent="0.55000000000000004">
      <c r="A2580" s="104">
        <v>0.86359970164263344</v>
      </c>
      <c r="B2580" s="118">
        <v>0.30966358789361031</v>
      </c>
      <c r="C2580" s="119">
        <v>71.099158402828138</v>
      </c>
      <c r="D2580" s="106">
        <f t="shared" si="145"/>
        <v>71.099158402828138</v>
      </c>
      <c r="E2580" s="108">
        <f>_xlfn.NORM.INV(A2580,$B$104,$B$106)</f>
        <v>0.30966358789361031</v>
      </c>
      <c r="F2580" s="122" t="b">
        <f t="shared" si="146"/>
        <v>1</v>
      </c>
      <c r="G2580" s="101"/>
      <c r="I2580" s="101"/>
    </row>
    <row r="2581" spans="1:9" x14ac:dyDescent="0.55000000000000004">
      <c r="A2581" s="104">
        <v>0.77508373962829147</v>
      </c>
      <c r="B2581" s="118">
        <v>0.27556942693322073</v>
      </c>
      <c r="C2581" s="119">
        <v>60.077190370944294</v>
      </c>
      <c r="D2581" s="106">
        <f t="shared" si="145"/>
        <v>60.077190370944294</v>
      </c>
      <c r="E2581" s="108">
        <f>_xlfn.NORM.INV(A2581,$B$104,$B$106)</f>
        <v>0.27556942693322073</v>
      </c>
      <c r="F2581" s="122" t="b">
        <f t="shared" si="146"/>
        <v>1</v>
      </c>
      <c r="G2581" s="101"/>
      <c r="I2581" s="101"/>
    </row>
    <row r="2582" spans="1:9" x14ac:dyDescent="0.55000000000000004">
      <c r="A2582" s="104">
        <v>3.6899989082205376E-2</v>
      </c>
      <c r="B2582" s="118">
        <v>2.121485538680265E-2</v>
      </c>
      <c r="C2582" s="119">
        <v>-22.15061278881711</v>
      </c>
      <c r="D2582" s="106">
        <f t="shared" si="145"/>
        <v>0</v>
      </c>
      <c r="E2582" s="108">
        <f>_xlfn.NORM.INV(A2582,$B$104,$B$106)</f>
        <v>2.121485538680265E-2</v>
      </c>
      <c r="F2582" s="122" t="b">
        <f t="shared" si="146"/>
        <v>1</v>
      </c>
      <c r="G2582" s="101"/>
      <c r="I2582" s="101"/>
    </row>
    <row r="2583" spans="1:9" x14ac:dyDescent="0.55000000000000004">
      <c r="A2583" s="104">
        <v>0.25109355034372272</v>
      </c>
      <c r="B2583" s="118">
        <v>0.13289475243938109</v>
      </c>
      <c r="C2583" s="119">
        <v>13.9532894760807</v>
      </c>
      <c r="D2583" s="106">
        <f t="shared" si="145"/>
        <v>13.9532894760807</v>
      </c>
      <c r="E2583" s="108">
        <f>_xlfn.NORM.INV(A2583,$B$104,$B$106)</f>
        <v>0.13289475243938109</v>
      </c>
      <c r="F2583" s="122" t="b">
        <f t="shared" si="146"/>
        <v>1</v>
      </c>
      <c r="G2583" s="101"/>
      <c r="I2583" s="101"/>
    </row>
    <row r="2584" spans="1:9" x14ac:dyDescent="0.55000000000000004">
      <c r="A2584" s="104">
        <v>0.78665866712331223</v>
      </c>
      <c r="B2584" s="118">
        <v>0.27948811061197454</v>
      </c>
      <c r="C2584" s="119">
        <v>61.344023312938944</v>
      </c>
      <c r="D2584" s="106">
        <f t="shared" si="145"/>
        <v>61.344023312938944</v>
      </c>
      <c r="E2584" s="108">
        <f>_xlfn.NORM.INV(A2584,$B$104,$B$106)</f>
        <v>0.27948811061197454</v>
      </c>
      <c r="F2584" s="122" t="b">
        <f t="shared" si="146"/>
        <v>1</v>
      </c>
      <c r="G2584" s="101"/>
      <c r="I2584" s="101"/>
    </row>
    <row r="2585" spans="1:9" x14ac:dyDescent="0.55000000000000004">
      <c r="A2585" s="104">
        <v>0.4421649151565914</v>
      </c>
      <c r="B2585" s="118">
        <v>0.18545173715444502</v>
      </c>
      <c r="C2585" s="119">
        <v>30.943923328447671</v>
      </c>
      <c r="D2585" s="106">
        <f t="shared" si="145"/>
        <v>30.943923328447671</v>
      </c>
      <c r="E2585" s="108">
        <f>_xlfn.NORM.INV(A2585,$B$104,$B$106)</f>
        <v>0.18545173715444502</v>
      </c>
      <c r="F2585" s="122" t="b">
        <f t="shared" si="146"/>
        <v>1</v>
      </c>
      <c r="G2585" s="101"/>
      <c r="I2585" s="101"/>
    </row>
    <row r="2586" spans="1:9" x14ac:dyDescent="0.55000000000000004">
      <c r="A2586" s="104">
        <v>0.44335730433905407</v>
      </c>
      <c r="B2586" s="118">
        <v>0.18575373870746145</v>
      </c>
      <c r="C2586" s="119">
        <v>31.0415544585052</v>
      </c>
      <c r="D2586" s="106">
        <f t="shared" si="145"/>
        <v>31.0415544585052</v>
      </c>
      <c r="E2586" s="108">
        <f>_xlfn.NORM.INV(A2586,$B$104,$B$106)</f>
        <v>0.18575373870746145</v>
      </c>
      <c r="F2586" s="122" t="b">
        <f t="shared" si="146"/>
        <v>1</v>
      </c>
      <c r="G2586" s="101"/>
      <c r="I2586" s="101"/>
    </row>
    <row r="2587" spans="1:9" x14ac:dyDescent="0.55000000000000004">
      <c r="A2587" s="104">
        <v>0.57617996352762435</v>
      </c>
      <c r="B2587" s="118">
        <v>0.21921303869632378</v>
      </c>
      <c r="C2587" s="119">
        <v>41.858284492569034</v>
      </c>
      <c r="D2587" s="106">
        <f t="shared" si="145"/>
        <v>41.858284492569034</v>
      </c>
      <c r="E2587" s="108">
        <f>_xlfn.NORM.INV(A2587,$B$104,$B$106)</f>
        <v>0.21921303869632378</v>
      </c>
      <c r="F2587" s="122" t="b">
        <f t="shared" si="146"/>
        <v>1</v>
      </c>
      <c r="G2587" s="101"/>
      <c r="I2587" s="101"/>
    </row>
    <row r="2588" spans="1:9" x14ac:dyDescent="0.55000000000000004">
      <c r="A2588" s="104">
        <v>0.71513919026451489</v>
      </c>
      <c r="B2588" s="118">
        <v>0.25684615315168091</v>
      </c>
      <c r="C2588" s="119">
        <v>54.024326207133441</v>
      </c>
      <c r="D2588" s="106">
        <f t="shared" si="145"/>
        <v>54.024326207133441</v>
      </c>
      <c r="E2588" s="108">
        <f>_xlfn.NORM.INV(A2588,$B$104,$B$106)</f>
        <v>0.25684615315168091</v>
      </c>
      <c r="F2588" s="122" t="b">
        <f t="shared" si="146"/>
        <v>1</v>
      </c>
      <c r="G2588" s="101"/>
      <c r="I2588" s="101"/>
    </row>
    <row r="2589" spans="1:9" x14ac:dyDescent="0.55000000000000004">
      <c r="A2589" s="104">
        <v>0.32281708763100325</v>
      </c>
      <c r="B2589" s="118">
        <v>0.1540164326406615</v>
      </c>
      <c r="C2589" s="119">
        <v>20.78151100728822</v>
      </c>
      <c r="D2589" s="106">
        <f t="shared" si="145"/>
        <v>20.78151100728822</v>
      </c>
      <c r="E2589" s="108">
        <f>_xlfn.NORM.INV(A2589,$B$104,$B$106)</f>
        <v>0.1540164326406615</v>
      </c>
      <c r="F2589" s="122" t="b">
        <f t="shared" si="146"/>
        <v>1</v>
      </c>
      <c r="G2589" s="101"/>
      <c r="I2589" s="101"/>
    </row>
    <row r="2590" spans="1:9" x14ac:dyDescent="0.55000000000000004">
      <c r="A2590" s="104">
        <v>0.87022799773562443</v>
      </c>
      <c r="B2590" s="118">
        <v>0.3127469557591695</v>
      </c>
      <c r="C2590" s="119">
        <v>72.09595026065432</v>
      </c>
      <c r="D2590" s="106">
        <f t="shared" si="145"/>
        <v>72.09595026065432</v>
      </c>
      <c r="E2590" s="108">
        <f>_xlfn.NORM.INV(A2590,$B$104,$B$106)</f>
        <v>0.3127469557591695</v>
      </c>
      <c r="F2590" s="122" t="b">
        <f t="shared" si="146"/>
        <v>1</v>
      </c>
      <c r="G2590" s="101"/>
      <c r="I2590" s="101"/>
    </row>
    <row r="2591" spans="1:9" x14ac:dyDescent="0.55000000000000004">
      <c r="A2591" s="104">
        <v>0.87053824727953877</v>
      </c>
      <c r="B2591" s="118">
        <v>0.31289391465091443</v>
      </c>
      <c r="C2591" s="119">
        <v>72.143459164266744</v>
      </c>
      <c r="D2591" s="106">
        <f t="shared" si="145"/>
        <v>72.143459164266744</v>
      </c>
      <c r="E2591" s="108">
        <f>_xlfn.NORM.INV(A2591,$B$104,$B$106)</f>
        <v>0.31289391465091443</v>
      </c>
      <c r="F2591" s="122" t="b">
        <f t="shared" si="146"/>
        <v>1</v>
      </c>
      <c r="G2591" s="101"/>
      <c r="I2591" s="101"/>
    </row>
    <row r="2592" spans="1:9" x14ac:dyDescent="0.55000000000000004">
      <c r="A2592" s="104">
        <v>0.57999343953292348</v>
      </c>
      <c r="B2592" s="118">
        <v>0.22018766959293889</v>
      </c>
      <c r="C2592" s="119">
        <v>42.173363388273749</v>
      </c>
      <c r="D2592" s="106">
        <f t="shared" si="145"/>
        <v>42.173363388273749</v>
      </c>
      <c r="E2592" s="108">
        <f>_xlfn.NORM.INV(A2592,$B$104,$B$106)</f>
        <v>0.22018766959293889</v>
      </c>
      <c r="F2592" s="122" t="b">
        <f t="shared" si="146"/>
        <v>1</v>
      </c>
      <c r="G2592" s="101"/>
      <c r="I2592" s="101"/>
    </row>
    <row r="2593" spans="1:9" x14ac:dyDescent="0.55000000000000004">
      <c r="A2593" s="104">
        <v>0.88514864902884383</v>
      </c>
      <c r="B2593" s="118">
        <v>0.32011250380480666</v>
      </c>
      <c r="C2593" s="119">
        <v>74.477086291267753</v>
      </c>
      <c r="D2593" s="106">
        <f t="shared" si="145"/>
        <v>74.477086291267753</v>
      </c>
      <c r="E2593" s="108">
        <f>_xlfn.NORM.INV(A2593,$B$104,$B$106)</f>
        <v>0.32011250380480666</v>
      </c>
      <c r="F2593" s="122" t="b">
        <f t="shared" si="146"/>
        <v>1</v>
      </c>
      <c r="G2593" s="101"/>
      <c r="I2593" s="101"/>
    </row>
    <row r="2594" spans="1:9" x14ac:dyDescent="0.55000000000000004">
      <c r="A2594" s="104">
        <v>0.98946674333062878</v>
      </c>
      <c r="B2594" s="118">
        <v>0.43067902987124601</v>
      </c>
      <c r="C2594" s="119">
        <v>110.22105773308098</v>
      </c>
      <c r="D2594" s="106">
        <f t="shared" si="145"/>
        <v>110.22105773308098</v>
      </c>
      <c r="E2594" s="108">
        <f>_xlfn.NORM.INV(A2594,$B$104,$B$106)</f>
        <v>0.43067902987124601</v>
      </c>
      <c r="F2594" s="122" t="b">
        <f t="shared" si="146"/>
        <v>1</v>
      </c>
      <c r="G2594" s="101"/>
      <c r="I2594" s="101"/>
    </row>
    <row r="2595" spans="1:9" x14ac:dyDescent="0.55000000000000004">
      <c r="A2595" s="104">
        <v>0.61785483950303344</v>
      </c>
      <c r="B2595" s="118">
        <v>0.22998516433281832</v>
      </c>
      <c r="C2595" s="119">
        <v>45.340699693776635</v>
      </c>
      <c r="D2595" s="106">
        <f t="shared" si="145"/>
        <v>45.340699693776635</v>
      </c>
      <c r="E2595" s="108">
        <f>_xlfn.NORM.INV(A2595,$B$104,$B$106)</f>
        <v>0.22998516433281832</v>
      </c>
      <c r="F2595" s="122" t="b">
        <f t="shared" si="146"/>
        <v>1</v>
      </c>
      <c r="G2595" s="101"/>
      <c r="I2595" s="101"/>
    </row>
    <row r="2596" spans="1:9" x14ac:dyDescent="0.55000000000000004">
      <c r="A2596" s="104">
        <v>0.95547887262758091</v>
      </c>
      <c r="B2596" s="118">
        <v>0.37004715959317092</v>
      </c>
      <c r="C2596" s="119">
        <v>90.619973057770125</v>
      </c>
      <c r="D2596" s="106">
        <f t="shared" si="145"/>
        <v>90.619973057770125</v>
      </c>
      <c r="E2596" s="108">
        <f>_xlfn.NORM.INV(A2596,$B$104,$B$106)</f>
        <v>0.37004715959317092</v>
      </c>
      <c r="F2596" s="122" t="b">
        <f t="shared" si="146"/>
        <v>1</v>
      </c>
      <c r="G2596" s="101"/>
      <c r="I2596" s="101"/>
    </row>
    <row r="2597" spans="1:9" x14ac:dyDescent="0.55000000000000004">
      <c r="A2597" s="104">
        <v>0.26474355591981447</v>
      </c>
      <c r="B2597" s="118">
        <v>0.13712108616510549</v>
      </c>
      <c r="C2597" s="119">
        <v>15.319579594530207</v>
      </c>
      <c r="D2597" s="106">
        <f t="shared" si="145"/>
        <v>15.319579594530207</v>
      </c>
      <c r="E2597" s="108">
        <f>_xlfn.NORM.INV(A2597,$B$104,$B$106)</f>
        <v>0.13712108616510549</v>
      </c>
      <c r="F2597" s="122" t="b">
        <f t="shared" si="146"/>
        <v>1</v>
      </c>
      <c r="G2597" s="101"/>
      <c r="I2597" s="101"/>
    </row>
    <row r="2598" spans="1:9" x14ac:dyDescent="0.55000000000000004">
      <c r="A2598" s="104">
        <v>0.77428465251628154</v>
      </c>
      <c r="B2598" s="118">
        <v>0.27530319831764249</v>
      </c>
      <c r="C2598" s="119">
        <v>59.991123924156383</v>
      </c>
      <c r="D2598" s="106">
        <f t="shared" si="145"/>
        <v>59.991123924156383</v>
      </c>
      <c r="E2598" s="108">
        <f>_xlfn.NORM.INV(A2598,$B$104,$B$106)</f>
        <v>0.27530319831764249</v>
      </c>
      <c r="F2598" s="122" t="b">
        <f t="shared" si="146"/>
        <v>1</v>
      </c>
      <c r="G2598" s="101"/>
      <c r="I2598" s="101"/>
    </row>
    <row r="2599" spans="1:9" x14ac:dyDescent="0.55000000000000004">
      <c r="A2599" s="104">
        <v>6.7347266925395166E-2</v>
      </c>
      <c r="B2599" s="118">
        <v>5.0415685009783107E-2</v>
      </c>
      <c r="C2599" s="119">
        <v>-12.710562013468738</v>
      </c>
      <c r="D2599" s="106">
        <f t="shared" si="145"/>
        <v>0</v>
      </c>
      <c r="E2599" s="108">
        <f>_xlfn.NORM.INV(A2599,$B$104,$B$106)</f>
        <v>5.0415685009783107E-2</v>
      </c>
      <c r="F2599" s="122" t="b">
        <f t="shared" si="146"/>
        <v>1</v>
      </c>
      <c r="G2599" s="101"/>
      <c r="I2599" s="101"/>
    </row>
    <row r="2600" spans="1:9" x14ac:dyDescent="0.55000000000000004">
      <c r="A2600" s="104">
        <v>0.95297153701571058</v>
      </c>
      <c r="B2600" s="118">
        <v>0.36743749845463358</v>
      </c>
      <c r="C2600" s="119">
        <v>89.776321217314944</v>
      </c>
      <c r="D2600" s="106">
        <f t="shared" si="145"/>
        <v>89.776321217314944</v>
      </c>
      <c r="E2600" s="108">
        <f>_xlfn.NORM.INV(A2600,$B$104,$B$106)</f>
        <v>0.36743749845463358</v>
      </c>
      <c r="F2600" s="122" t="b">
        <f t="shared" si="146"/>
        <v>1</v>
      </c>
      <c r="G2600" s="101"/>
      <c r="I2600" s="101"/>
    </row>
    <row r="2601" spans="1:9" x14ac:dyDescent="0.55000000000000004">
      <c r="A2601" s="104">
        <v>9.2560846336656177E-2</v>
      </c>
      <c r="B2601" s="118">
        <v>6.7485086686569995E-2</v>
      </c>
      <c r="C2601" s="119">
        <v>-7.1923619960666949</v>
      </c>
      <c r="D2601" s="106">
        <f t="shared" si="145"/>
        <v>0</v>
      </c>
      <c r="E2601" s="108">
        <f>_xlfn.NORM.INV(A2601,$B$104,$B$106)</f>
        <v>6.7485086686569995E-2</v>
      </c>
      <c r="F2601" s="122" t="b">
        <f t="shared" si="146"/>
        <v>1</v>
      </c>
      <c r="G2601" s="101"/>
      <c r="I2601" s="101"/>
    </row>
    <row r="2602" spans="1:9" x14ac:dyDescent="0.55000000000000004">
      <c r="A2602" s="104">
        <v>0.38582689243827362</v>
      </c>
      <c r="B2602" s="118">
        <v>0.17097876450446753</v>
      </c>
      <c r="C2602" s="119">
        <v>26.265097471442065</v>
      </c>
      <c r="D2602" s="106">
        <f t="shared" si="145"/>
        <v>26.265097471442065</v>
      </c>
      <c r="E2602" s="108">
        <f>_xlfn.NORM.INV(A2602,$B$104,$B$106)</f>
        <v>0.17097876450446753</v>
      </c>
      <c r="F2602" s="122" t="b">
        <f t="shared" si="146"/>
        <v>1</v>
      </c>
      <c r="G2602" s="101"/>
      <c r="I2602" s="101"/>
    </row>
    <row r="2603" spans="1:9" x14ac:dyDescent="0.55000000000000004">
      <c r="A2603" s="104">
        <v>0.94071029454842181</v>
      </c>
      <c r="B2603" s="118">
        <v>0.35607641419478692</v>
      </c>
      <c r="C2603" s="119">
        <v>86.103507339740702</v>
      </c>
      <c r="D2603" s="106">
        <f t="shared" si="145"/>
        <v>86.103507339740702</v>
      </c>
      <c r="E2603" s="108">
        <f>_xlfn.NORM.INV(A2603,$B$104,$B$106)</f>
        <v>0.35607641419478692</v>
      </c>
      <c r="F2603" s="122" t="b">
        <f t="shared" si="146"/>
        <v>1</v>
      </c>
      <c r="G2603" s="101"/>
      <c r="I2603" s="101"/>
    </row>
    <row r="2604" spans="1:9" x14ac:dyDescent="0.55000000000000004">
      <c r="A2604" s="104">
        <v>0.65961075026255145</v>
      </c>
      <c r="B2604" s="118">
        <v>0.24114010290504803</v>
      </c>
      <c r="C2604" s="119">
        <v>48.946870747042503</v>
      </c>
      <c r="D2604" s="106">
        <f t="shared" si="145"/>
        <v>48.946870747042503</v>
      </c>
      <c r="E2604" s="108">
        <f>_xlfn.NORM.INV(A2604,$B$104,$B$106)</f>
        <v>0.24114010290504803</v>
      </c>
      <c r="F2604" s="122" t="b">
        <f t="shared" si="146"/>
        <v>1</v>
      </c>
      <c r="G2604" s="101"/>
      <c r="I2604" s="101"/>
    </row>
    <row r="2605" spans="1:9" x14ac:dyDescent="0.55000000000000004">
      <c r="A2605" s="104">
        <v>0.51367198378571899</v>
      </c>
      <c r="B2605" s="118">
        <v>0.20342772921970351</v>
      </c>
      <c r="C2605" s="119">
        <v>36.755206090761831</v>
      </c>
      <c r="D2605" s="106">
        <f t="shared" si="145"/>
        <v>36.755206090761831</v>
      </c>
      <c r="E2605" s="108">
        <f>_xlfn.NORM.INV(A2605,$B$104,$B$106)</f>
        <v>0.20342772921970351</v>
      </c>
      <c r="F2605" s="122" t="b">
        <f t="shared" si="146"/>
        <v>1</v>
      </c>
      <c r="G2605" s="101"/>
      <c r="I2605" s="101"/>
    </row>
    <row r="2606" spans="1:9" x14ac:dyDescent="0.55000000000000004">
      <c r="A2606" s="104">
        <v>0.433058401235768</v>
      </c>
      <c r="B2606" s="118">
        <v>0.18314070197488996</v>
      </c>
      <c r="C2606" s="119">
        <v>30.196811355250606</v>
      </c>
      <c r="D2606" s="106">
        <f t="shared" si="145"/>
        <v>30.196811355250606</v>
      </c>
      <c r="E2606" s="108">
        <f>_xlfn.NORM.INV(A2606,$B$104,$B$106)</f>
        <v>0.18314070197488996</v>
      </c>
      <c r="F2606" s="122" t="b">
        <f t="shared" si="146"/>
        <v>1</v>
      </c>
      <c r="G2606" s="101"/>
      <c r="I2606" s="101"/>
    </row>
    <row r="2607" spans="1:9" x14ac:dyDescent="0.55000000000000004">
      <c r="A2607" s="104">
        <v>0.42646563261541381</v>
      </c>
      <c r="B2607" s="118">
        <v>0.18146203455408996</v>
      </c>
      <c r="C2607" s="119">
        <v>29.654131373487203</v>
      </c>
      <c r="D2607" s="106">
        <f t="shared" si="145"/>
        <v>29.654131373487203</v>
      </c>
      <c r="E2607" s="108">
        <f>_xlfn.NORM.INV(A2607,$B$104,$B$106)</f>
        <v>0.18146203455408996</v>
      </c>
      <c r="F2607" s="122" t="b">
        <f t="shared" si="146"/>
        <v>1</v>
      </c>
      <c r="G2607" s="101"/>
      <c r="I2607" s="101"/>
    </row>
    <row r="2608" spans="1:9" x14ac:dyDescent="0.55000000000000004">
      <c r="A2608" s="104">
        <v>0.53846418825726794</v>
      </c>
      <c r="B2608" s="118">
        <v>0.20965652883807823</v>
      </c>
      <c r="C2608" s="119">
        <v>38.768853833860668</v>
      </c>
      <c r="D2608" s="106">
        <f t="shared" si="145"/>
        <v>38.768853833860668</v>
      </c>
      <c r="E2608" s="108">
        <f>_xlfn.NORM.INV(A2608,$B$104,$B$106)</f>
        <v>0.20965652883807823</v>
      </c>
      <c r="F2608" s="122" t="b">
        <f t="shared" si="146"/>
        <v>1</v>
      </c>
      <c r="G2608" s="101"/>
      <c r="I2608" s="101"/>
    </row>
    <row r="2609" spans="1:9" x14ac:dyDescent="0.55000000000000004">
      <c r="A2609" s="104">
        <v>0.74538539459496445</v>
      </c>
      <c r="B2609" s="118">
        <v>0.26600383633865643</v>
      </c>
      <c r="C2609" s="119">
        <v>56.984824089754191</v>
      </c>
      <c r="D2609" s="106">
        <f t="shared" si="145"/>
        <v>56.984824089754191</v>
      </c>
      <c r="E2609" s="108">
        <f>_xlfn.NORM.INV(A2609,$B$104,$B$106)</f>
        <v>0.26600383633865643</v>
      </c>
      <c r="F2609" s="122" t="b">
        <f t="shared" si="146"/>
        <v>1</v>
      </c>
      <c r="G2609" s="101"/>
      <c r="I2609" s="101"/>
    </row>
    <row r="2610" spans="1:9" x14ac:dyDescent="0.55000000000000004">
      <c r="A2610" s="104">
        <v>0.14328250977215895</v>
      </c>
      <c r="B2610" s="118">
        <v>9.3431269781894366E-2</v>
      </c>
      <c r="C2610" s="119">
        <v>1.1955259170078711</v>
      </c>
      <c r="D2610" s="106">
        <f t="shared" ref="D2610:D2673" si="147">IF(C2610&lt;=0,0,C2610)</f>
        <v>1.1955259170078711</v>
      </c>
      <c r="E2610" s="108">
        <f>_xlfn.NORM.INV(A2610,$B$104,$B$106)</f>
        <v>9.3431269781894366E-2</v>
      </c>
      <c r="F2610" s="122" t="b">
        <f t="shared" si="146"/>
        <v>1</v>
      </c>
      <c r="G2610" s="101"/>
      <c r="I2610" s="101"/>
    </row>
    <row r="2611" spans="1:9" x14ac:dyDescent="0.55000000000000004">
      <c r="A2611" s="104">
        <v>6.6124165523906764E-2</v>
      </c>
      <c r="B2611" s="118">
        <v>4.9470531495199394E-2</v>
      </c>
      <c r="C2611" s="119">
        <v>-13.016111454473235</v>
      </c>
      <c r="D2611" s="106">
        <f t="shared" si="147"/>
        <v>0</v>
      </c>
      <c r="E2611" s="108">
        <f>_xlfn.NORM.INV(A2611,$B$104,$B$106)</f>
        <v>4.9470531495199394E-2</v>
      </c>
      <c r="F2611" s="122" t="b">
        <f t="shared" ref="F2611:F2674" si="148">E2611=B2611</f>
        <v>1</v>
      </c>
      <c r="G2611" s="101"/>
      <c r="I2611" s="101"/>
    </row>
    <row r="2612" spans="1:9" x14ac:dyDescent="0.55000000000000004">
      <c r="A2612" s="104">
        <v>0.15320395642503726</v>
      </c>
      <c r="B2612" s="118">
        <v>9.7721161909239102E-2</v>
      </c>
      <c r="C2612" s="119">
        <v>2.5823632098439515</v>
      </c>
      <c r="D2612" s="106">
        <f t="shared" si="147"/>
        <v>2.5823632098439515</v>
      </c>
      <c r="E2612" s="108">
        <f>_xlfn.NORM.INV(A2612,$B$104,$B$106)</f>
        <v>9.7721161909239102E-2</v>
      </c>
      <c r="F2612" s="122" t="b">
        <f t="shared" si="148"/>
        <v>1</v>
      </c>
      <c r="G2612" s="101"/>
      <c r="I2612" s="101"/>
    </row>
    <row r="2613" spans="1:9" x14ac:dyDescent="0.55000000000000004">
      <c r="A2613" s="104">
        <v>4.3014977253982289E-3</v>
      </c>
      <c r="B2613" s="118">
        <v>0</v>
      </c>
      <c r="C2613" s="119">
        <v>-29.008956014979496</v>
      </c>
      <c r="D2613" s="106">
        <f t="shared" si="147"/>
        <v>0</v>
      </c>
      <c r="E2613" s="108">
        <f>_xlfn.NORM.INV(A2613,$B$104,$B$106)</f>
        <v>-6.274402278958835E-2</v>
      </c>
      <c r="F2613" s="122" t="b">
        <f t="shared" si="148"/>
        <v>0</v>
      </c>
      <c r="G2613" s="101"/>
      <c r="I2613" s="101"/>
    </row>
    <row r="2614" spans="1:9" x14ac:dyDescent="0.55000000000000004">
      <c r="A2614" s="104">
        <v>0.3743325822551159</v>
      </c>
      <c r="B2614" s="118">
        <v>0.16796000514063666</v>
      </c>
      <c r="C2614" s="119">
        <v>25.289192264601823</v>
      </c>
      <c r="D2614" s="106">
        <f t="shared" si="147"/>
        <v>25.289192264601823</v>
      </c>
      <c r="E2614" s="108">
        <f>_xlfn.NORM.INV(A2614,$B$104,$B$106)</f>
        <v>0.16796000514063666</v>
      </c>
      <c r="F2614" s="122" t="b">
        <f t="shared" si="148"/>
        <v>1</v>
      </c>
      <c r="G2614" s="101"/>
      <c r="I2614" s="101"/>
    </row>
    <row r="2615" spans="1:9" x14ac:dyDescent="0.55000000000000004">
      <c r="A2615" s="104">
        <v>0.68405988899983261</v>
      </c>
      <c r="B2615" s="118">
        <v>0.24790821019140719</v>
      </c>
      <c r="C2615" s="119">
        <v>51.134865994477352</v>
      </c>
      <c r="D2615" s="106">
        <f t="shared" si="147"/>
        <v>51.134865994477352</v>
      </c>
      <c r="E2615" s="108">
        <f>_xlfn.NORM.INV(A2615,$B$104,$B$106)</f>
        <v>0.24790821019140719</v>
      </c>
      <c r="F2615" s="122" t="b">
        <f t="shared" si="148"/>
        <v>1</v>
      </c>
      <c r="G2615" s="101"/>
      <c r="I2615" s="101"/>
    </row>
    <row r="2616" spans="1:9" x14ac:dyDescent="0.55000000000000004">
      <c r="A2616" s="104">
        <v>0.90310244666318462</v>
      </c>
      <c r="B2616" s="118">
        <v>0.32994337758519332</v>
      </c>
      <c r="C2616" s="119">
        <v>77.655213380501408</v>
      </c>
      <c r="D2616" s="106">
        <f t="shared" si="147"/>
        <v>77.655213380501408</v>
      </c>
      <c r="E2616" s="108">
        <f>_xlfn.NORM.INV(A2616,$B$104,$B$106)</f>
        <v>0.32994337758519332</v>
      </c>
      <c r="F2616" s="122" t="b">
        <f t="shared" si="148"/>
        <v>1</v>
      </c>
      <c r="G2616" s="101"/>
      <c r="I2616" s="101"/>
    </row>
    <row r="2617" spans="1:9" x14ac:dyDescent="0.55000000000000004">
      <c r="A2617" s="104">
        <v>0.43539326434359127</v>
      </c>
      <c r="B2617" s="118">
        <v>0.18373404900310203</v>
      </c>
      <c r="C2617" s="119">
        <v>30.388628716128451</v>
      </c>
      <c r="D2617" s="106">
        <f t="shared" si="147"/>
        <v>30.388628716128451</v>
      </c>
      <c r="E2617" s="108">
        <f>_xlfn.NORM.INV(A2617,$B$104,$B$106)</f>
        <v>0.18373404900310203</v>
      </c>
      <c r="F2617" s="122" t="b">
        <f t="shared" si="148"/>
        <v>1</v>
      </c>
      <c r="G2617" s="101"/>
      <c r="I2617" s="101"/>
    </row>
    <row r="2618" spans="1:9" x14ac:dyDescent="0.55000000000000004">
      <c r="A2618" s="104">
        <v>0.27819370856452064</v>
      </c>
      <c r="B2618" s="118">
        <v>0.14117841458553021</v>
      </c>
      <c r="C2618" s="119">
        <v>16.631233639829347</v>
      </c>
      <c r="D2618" s="106">
        <f t="shared" si="147"/>
        <v>16.631233639829347</v>
      </c>
      <c r="E2618" s="108">
        <f>_xlfn.NORM.INV(A2618,$B$104,$B$106)</f>
        <v>0.14117841458553021</v>
      </c>
      <c r="F2618" s="122" t="b">
        <f t="shared" si="148"/>
        <v>1</v>
      </c>
      <c r="G2618" s="101"/>
      <c r="I2618" s="101"/>
    </row>
    <row r="2619" spans="1:9" x14ac:dyDescent="0.55000000000000004">
      <c r="A2619" s="104">
        <v>0.55384055094379725</v>
      </c>
      <c r="B2619" s="118">
        <v>0.21353705618360294</v>
      </c>
      <c r="C2619" s="119">
        <v>40.023351587857775</v>
      </c>
      <c r="D2619" s="106">
        <f t="shared" si="147"/>
        <v>40.023351587857775</v>
      </c>
      <c r="E2619" s="108">
        <f>_xlfn.NORM.INV(A2619,$B$104,$B$106)</f>
        <v>0.21353705618360294</v>
      </c>
      <c r="F2619" s="122" t="b">
        <f t="shared" si="148"/>
        <v>1</v>
      </c>
      <c r="G2619" s="101"/>
      <c r="I2619" s="101"/>
    </row>
    <row r="2620" spans="1:9" x14ac:dyDescent="0.55000000000000004">
      <c r="A2620" s="104">
        <v>0.67439833120728143</v>
      </c>
      <c r="B2620" s="118">
        <v>0.24520911241788157</v>
      </c>
      <c r="C2620" s="119">
        <v>50.262301058525665</v>
      </c>
      <c r="D2620" s="106">
        <f t="shared" si="147"/>
        <v>50.262301058525665</v>
      </c>
      <c r="E2620" s="108">
        <f>_xlfn.NORM.INV(A2620,$B$104,$B$106)</f>
        <v>0.24520911241788157</v>
      </c>
      <c r="F2620" s="122" t="b">
        <f t="shared" si="148"/>
        <v>1</v>
      </c>
      <c r="G2620" s="101"/>
      <c r="I2620" s="101"/>
    </row>
    <row r="2621" spans="1:9" x14ac:dyDescent="0.55000000000000004">
      <c r="A2621" s="104">
        <v>0.15415766183066237</v>
      </c>
      <c r="B2621" s="118">
        <v>9.8123663853011689E-2</v>
      </c>
      <c r="C2621" s="119">
        <v>2.7124841288537085</v>
      </c>
      <c r="D2621" s="106">
        <f t="shared" si="147"/>
        <v>2.7124841288537085</v>
      </c>
      <c r="E2621" s="108">
        <f>_xlfn.NORM.INV(A2621,$B$104,$B$106)</f>
        <v>9.8123663853011689E-2</v>
      </c>
      <c r="F2621" s="122" t="b">
        <f t="shared" si="148"/>
        <v>1</v>
      </c>
      <c r="G2621" s="101"/>
      <c r="I2621" s="101"/>
    </row>
    <row r="2622" spans="1:9" x14ac:dyDescent="0.55000000000000004">
      <c r="A2622" s="104">
        <v>0.63447353595391198</v>
      </c>
      <c r="B2622" s="118">
        <v>0.23437252394652675</v>
      </c>
      <c r="C2622" s="119">
        <v>46.759046297550043</v>
      </c>
      <c r="D2622" s="106">
        <f t="shared" si="147"/>
        <v>46.759046297550043</v>
      </c>
      <c r="E2622" s="108">
        <f>_xlfn.NORM.INV(A2622,$B$104,$B$106)</f>
        <v>0.23437252394652675</v>
      </c>
      <c r="F2622" s="122" t="b">
        <f t="shared" si="148"/>
        <v>1</v>
      </c>
      <c r="G2622" s="101"/>
      <c r="I2622" s="101"/>
    </row>
    <row r="2623" spans="1:9" x14ac:dyDescent="0.55000000000000004">
      <c r="A2623" s="104">
        <v>0.76002083216330207</v>
      </c>
      <c r="B2623" s="118">
        <v>0.27063695761972295</v>
      </c>
      <c r="C2623" s="119">
        <v>58.4826205806866</v>
      </c>
      <c r="D2623" s="106">
        <f t="shared" si="147"/>
        <v>58.4826205806866</v>
      </c>
      <c r="E2623" s="108">
        <f>_xlfn.NORM.INV(A2623,$B$104,$B$106)</f>
        <v>0.27063695761972295</v>
      </c>
      <c r="F2623" s="122" t="b">
        <f t="shared" si="148"/>
        <v>1</v>
      </c>
      <c r="G2623" s="101"/>
      <c r="I2623" s="101"/>
    </row>
    <row r="2624" spans="1:9" x14ac:dyDescent="0.55000000000000004">
      <c r="A2624" s="104">
        <v>0.79941356764163019</v>
      </c>
      <c r="B2624" s="118">
        <v>0.28395283901194623</v>
      </c>
      <c r="C2624" s="119">
        <v>62.787381715355835</v>
      </c>
      <c r="D2624" s="106">
        <f t="shared" si="147"/>
        <v>62.787381715355835</v>
      </c>
      <c r="E2624" s="108">
        <f>_xlfn.NORM.INV(A2624,$B$104,$B$106)</f>
        <v>0.28395283901194623</v>
      </c>
      <c r="F2624" s="122" t="b">
        <f t="shared" si="148"/>
        <v>1</v>
      </c>
      <c r="G2624" s="101"/>
      <c r="I2624" s="101"/>
    </row>
    <row r="2625" spans="1:9" x14ac:dyDescent="0.55000000000000004">
      <c r="A2625" s="104">
        <v>0.24091000626711756</v>
      </c>
      <c r="B2625" s="118">
        <v>0.12966216781151868</v>
      </c>
      <c r="C2625" s="119">
        <v>12.908258789739644</v>
      </c>
      <c r="D2625" s="106">
        <f t="shared" si="147"/>
        <v>12.908258789739644</v>
      </c>
      <c r="E2625" s="108">
        <f>_xlfn.NORM.INV(A2625,$B$104,$B$106)</f>
        <v>0.12966216781151868</v>
      </c>
      <c r="F2625" s="122" t="b">
        <f t="shared" si="148"/>
        <v>1</v>
      </c>
      <c r="G2625" s="101"/>
      <c r="I2625" s="101"/>
    </row>
    <row r="2626" spans="1:9" x14ac:dyDescent="0.55000000000000004">
      <c r="A2626" s="104">
        <v>0.89572872792033242</v>
      </c>
      <c r="B2626" s="118">
        <v>0.32575831670806149</v>
      </c>
      <c r="C2626" s="119">
        <v>76.302265957837847</v>
      </c>
      <c r="D2626" s="106">
        <f t="shared" si="147"/>
        <v>76.302265957837847</v>
      </c>
      <c r="E2626" s="108">
        <f>_xlfn.NORM.INV(A2626,$B$104,$B$106)</f>
        <v>0.32575831670806149</v>
      </c>
      <c r="F2626" s="122" t="b">
        <f t="shared" si="148"/>
        <v>1</v>
      </c>
      <c r="G2626" s="101"/>
      <c r="I2626" s="101"/>
    </row>
    <row r="2627" spans="1:9" x14ac:dyDescent="0.55000000000000004">
      <c r="A2627" s="104">
        <v>0.40498933277884164</v>
      </c>
      <c r="B2627" s="118">
        <v>0.17595464459194043</v>
      </c>
      <c r="C2627" s="119">
        <v>27.873701106484781</v>
      </c>
      <c r="D2627" s="106">
        <f t="shared" si="147"/>
        <v>27.873701106484781</v>
      </c>
      <c r="E2627" s="108">
        <f>_xlfn.NORM.INV(A2627,$B$104,$B$106)</f>
        <v>0.17595464459194043</v>
      </c>
      <c r="F2627" s="122" t="b">
        <f t="shared" si="148"/>
        <v>1</v>
      </c>
      <c r="G2627" s="101"/>
      <c r="I2627" s="101"/>
    </row>
    <row r="2628" spans="1:9" x14ac:dyDescent="0.55000000000000004">
      <c r="A2628" s="104">
        <v>0.44351055251760596</v>
      </c>
      <c r="B2628" s="118">
        <v>0.18579254305582804</v>
      </c>
      <c r="C2628" s="119">
        <v>31.054099136982302</v>
      </c>
      <c r="D2628" s="106">
        <f t="shared" si="147"/>
        <v>31.054099136982302</v>
      </c>
      <c r="E2628" s="108">
        <f>_xlfn.NORM.INV(A2628,$B$104,$B$106)</f>
        <v>0.18579254305582804</v>
      </c>
      <c r="F2628" s="122" t="b">
        <f t="shared" si="148"/>
        <v>1</v>
      </c>
      <c r="G2628" s="101"/>
      <c r="I2628" s="101"/>
    </row>
    <row r="2629" spans="1:9" x14ac:dyDescent="0.55000000000000004">
      <c r="A2629" s="104">
        <v>0.44588709478851163</v>
      </c>
      <c r="B2629" s="118">
        <v>0.18639404311053537</v>
      </c>
      <c r="C2629" s="119">
        <v>31.248552210101277</v>
      </c>
      <c r="D2629" s="106">
        <f t="shared" si="147"/>
        <v>31.248552210101277</v>
      </c>
      <c r="E2629" s="108">
        <f>_xlfn.NORM.INV(A2629,$B$104,$B$106)</f>
        <v>0.18639404311053537</v>
      </c>
      <c r="F2629" s="122" t="b">
        <f t="shared" si="148"/>
        <v>1</v>
      </c>
      <c r="G2629" s="101"/>
      <c r="I2629" s="101"/>
    </row>
    <row r="2630" spans="1:9" x14ac:dyDescent="0.55000000000000004">
      <c r="A2630" s="104">
        <v>0.34078319194147699</v>
      </c>
      <c r="B2630" s="118">
        <v>0.15896734028303339</v>
      </c>
      <c r="C2630" s="119">
        <v>22.382041544655905</v>
      </c>
      <c r="D2630" s="106">
        <f t="shared" si="147"/>
        <v>22.382041544655905</v>
      </c>
      <c r="E2630" s="108">
        <f>_xlfn.NORM.INV(A2630,$B$104,$B$106)</f>
        <v>0.15896734028303339</v>
      </c>
      <c r="F2630" s="122" t="b">
        <f t="shared" si="148"/>
        <v>1</v>
      </c>
      <c r="G2630" s="101"/>
      <c r="I2630" s="101"/>
    </row>
    <row r="2631" spans="1:9" x14ac:dyDescent="0.55000000000000004">
      <c r="A2631" s="104">
        <v>0.75426184126975837</v>
      </c>
      <c r="B2631" s="118">
        <v>0.26879626256146721</v>
      </c>
      <c r="C2631" s="119">
        <v>57.887560267804503</v>
      </c>
      <c r="D2631" s="106">
        <f t="shared" si="147"/>
        <v>57.887560267804503</v>
      </c>
      <c r="E2631" s="108">
        <f>_xlfn.NORM.INV(A2631,$B$104,$B$106)</f>
        <v>0.26879626256146721</v>
      </c>
      <c r="F2631" s="122" t="b">
        <f t="shared" si="148"/>
        <v>1</v>
      </c>
      <c r="G2631" s="101"/>
      <c r="I2631" s="101"/>
    </row>
    <row r="2632" spans="1:9" x14ac:dyDescent="0.55000000000000004">
      <c r="A2632" s="104">
        <v>0.6188585311595578</v>
      </c>
      <c r="B2632" s="118">
        <v>0.23024842506205101</v>
      </c>
      <c r="C2632" s="119">
        <v>45.425806681598516</v>
      </c>
      <c r="D2632" s="106">
        <f t="shared" si="147"/>
        <v>45.425806681598516</v>
      </c>
      <c r="E2632" s="108">
        <f>_xlfn.NORM.INV(A2632,$B$104,$B$106)</f>
        <v>0.23024842506205101</v>
      </c>
      <c r="F2632" s="122" t="b">
        <f t="shared" si="148"/>
        <v>1</v>
      </c>
      <c r="G2632" s="101"/>
      <c r="I2632" s="101"/>
    </row>
    <row r="2633" spans="1:9" x14ac:dyDescent="0.55000000000000004">
      <c r="A2633" s="104">
        <v>0.2217976280472469</v>
      </c>
      <c r="B2633" s="118">
        <v>0.1233863784316475</v>
      </c>
      <c r="C2633" s="119">
        <v>10.87942018596407</v>
      </c>
      <c r="D2633" s="106">
        <f t="shared" si="147"/>
        <v>10.87942018596407</v>
      </c>
      <c r="E2633" s="108">
        <f>_xlfn.NORM.INV(A2633,$B$104,$B$106)</f>
        <v>0.1233863784316475</v>
      </c>
      <c r="F2633" s="122" t="b">
        <f t="shared" si="148"/>
        <v>1</v>
      </c>
      <c r="G2633" s="101"/>
      <c r="I2633" s="101"/>
    </row>
    <row r="2634" spans="1:9" x14ac:dyDescent="0.55000000000000004">
      <c r="A2634" s="104">
        <v>0.74044303652420607</v>
      </c>
      <c r="B2634" s="118">
        <v>0.26447118633441385</v>
      </c>
      <c r="C2634" s="119">
        <v>56.489348651292616</v>
      </c>
      <c r="D2634" s="106">
        <f t="shared" si="147"/>
        <v>56.489348651292616</v>
      </c>
      <c r="E2634" s="108">
        <f>_xlfn.NORM.INV(A2634,$B$104,$B$106)</f>
        <v>0.26447118633441385</v>
      </c>
      <c r="F2634" s="122" t="b">
        <f t="shared" si="148"/>
        <v>1</v>
      </c>
      <c r="G2634" s="101"/>
      <c r="I2634" s="101"/>
    </row>
    <row r="2635" spans="1:9" x14ac:dyDescent="0.55000000000000004">
      <c r="A2635" s="104">
        <v>7.5148799102803698E-2</v>
      </c>
      <c r="B2635" s="118">
        <v>5.615189067867421E-2</v>
      </c>
      <c r="C2635" s="119">
        <v>-10.856160153270963</v>
      </c>
      <c r="D2635" s="106">
        <f t="shared" si="147"/>
        <v>0</v>
      </c>
      <c r="E2635" s="108">
        <f>_xlfn.NORM.INV(A2635,$B$104,$B$106)</f>
        <v>5.615189067867421E-2</v>
      </c>
      <c r="F2635" s="122" t="b">
        <f t="shared" si="148"/>
        <v>1</v>
      </c>
      <c r="G2635" s="101"/>
      <c r="I2635" s="101"/>
    </row>
    <row r="2636" spans="1:9" x14ac:dyDescent="0.55000000000000004">
      <c r="A2636" s="104">
        <v>0.79207746919661337</v>
      </c>
      <c r="B2636" s="118">
        <v>0.28136507396460148</v>
      </c>
      <c r="C2636" s="119">
        <v>61.950808448191474</v>
      </c>
      <c r="D2636" s="106">
        <f t="shared" si="147"/>
        <v>61.950808448191474</v>
      </c>
      <c r="E2636" s="108">
        <f>_xlfn.NORM.INV(A2636,$B$104,$B$106)</f>
        <v>0.28136507396460148</v>
      </c>
      <c r="F2636" s="122" t="b">
        <f t="shared" si="148"/>
        <v>1</v>
      </c>
      <c r="G2636" s="101"/>
      <c r="I2636" s="101"/>
    </row>
    <row r="2637" spans="1:9" x14ac:dyDescent="0.55000000000000004">
      <c r="A2637" s="104">
        <v>0.13183934321869462</v>
      </c>
      <c r="B2637" s="118">
        <v>8.8226148106324634E-2</v>
      </c>
      <c r="C2637" s="119">
        <v>-0.48718699025059742</v>
      </c>
      <c r="D2637" s="106">
        <f t="shared" si="147"/>
        <v>0</v>
      </c>
      <c r="E2637" s="108">
        <f>_xlfn.NORM.INV(A2637,$B$104,$B$106)</f>
        <v>8.8226148106324634E-2</v>
      </c>
      <c r="F2637" s="122" t="b">
        <f t="shared" si="148"/>
        <v>1</v>
      </c>
      <c r="G2637" s="101"/>
      <c r="I2637" s="101"/>
    </row>
    <row r="2638" spans="1:9" x14ac:dyDescent="0.55000000000000004">
      <c r="A2638" s="104">
        <v>0.3977805029273852</v>
      </c>
      <c r="B2638" s="118">
        <v>0.17409037859715595</v>
      </c>
      <c r="C2638" s="119">
        <v>27.271020775934488</v>
      </c>
      <c r="D2638" s="106">
        <f t="shared" si="147"/>
        <v>27.271020775934488</v>
      </c>
      <c r="E2638" s="108">
        <f>_xlfn.NORM.INV(A2638,$B$104,$B$106)</f>
        <v>0.17409037859715595</v>
      </c>
      <c r="F2638" s="122" t="b">
        <f t="shared" si="148"/>
        <v>1</v>
      </c>
      <c r="G2638" s="101"/>
      <c r="I2638" s="101"/>
    </row>
    <row r="2639" spans="1:9" x14ac:dyDescent="0.55000000000000004">
      <c r="A2639" s="104">
        <v>0.28916740160777321</v>
      </c>
      <c r="B2639" s="118">
        <v>0.14441813039043983</v>
      </c>
      <c r="C2639" s="119">
        <v>17.67856969469188</v>
      </c>
      <c r="D2639" s="106">
        <f t="shared" si="147"/>
        <v>17.67856969469188</v>
      </c>
      <c r="E2639" s="108">
        <f>_xlfn.NORM.INV(A2639,$B$104,$B$106)</f>
        <v>0.14441813039043983</v>
      </c>
      <c r="F2639" s="122" t="b">
        <f t="shared" si="148"/>
        <v>1</v>
      </c>
      <c r="G2639" s="101"/>
      <c r="I2639" s="101"/>
    </row>
    <row r="2640" spans="1:9" x14ac:dyDescent="0.55000000000000004">
      <c r="A2640" s="104">
        <v>5.9827293735329912E-2</v>
      </c>
      <c r="B2640" s="118">
        <v>4.4377495337049738E-2</v>
      </c>
      <c r="C2640" s="119">
        <v>-14.662589330423069</v>
      </c>
      <c r="D2640" s="106">
        <f t="shared" si="147"/>
        <v>0</v>
      </c>
      <c r="E2640" s="108">
        <f>_xlfn.NORM.INV(A2640,$B$104,$B$106)</f>
        <v>4.4377495337049738E-2</v>
      </c>
      <c r="F2640" s="122" t="b">
        <f t="shared" si="148"/>
        <v>1</v>
      </c>
      <c r="G2640" s="101"/>
      <c r="I2640" s="101"/>
    </row>
    <row r="2641" spans="1:9" x14ac:dyDescent="0.55000000000000004">
      <c r="A2641" s="104">
        <v>0.77716052955259574</v>
      </c>
      <c r="B2641" s="118">
        <v>0.27626386280094672</v>
      </c>
      <c r="C2641" s="119">
        <v>60.301687754621277</v>
      </c>
      <c r="D2641" s="106">
        <f t="shared" si="147"/>
        <v>60.301687754621277</v>
      </c>
      <c r="E2641" s="108">
        <f>_xlfn.NORM.INV(A2641,$B$104,$B$106)</f>
        <v>0.27626386280094672</v>
      </c>
      <c r="F2641" s="122" t="b">
        <f t="shared" si="148"/>
        <v>1</v>
      </c>
      <c r="G2641" s="101"/>
      <c r="I2641" s="101"/>
    </row>
    <row r="2642" spans="1:9" x14ac:dyDescent="0.55000000000000004">
      <c r="A2642" s="104">
        <v>7.7754081780351925E-2</v>
      </c>
      <c r="B2642" s="118">
        <v>5.7965808315819489E-2</v>
      </c>
      <c r="C2642" s="119">
        <v>-10.269756451114656</v>
      </c>
      <c r="D2642" s="106">
        <f t="shared" si="147"/>
        <v>0</v>
      </c>
      <c r="E2642" s="108">
        <f>_xlfn.NORM.INV(A2642,$B$104,$B$106)</f>
        <v>5.7965808315819489E-2</v>
      </c>
      <c r="F2642" s="122" t="b">
        <f t="shared" si="148"/>
        <v>1</v>
      </c>
      <c r="G2642" s="101"/>
      <c r="I2642" s="101"/>
    </row>
    <row r="2643" spans="1:9" x14ac:dyDescent="0.55000000000000004">
      <c r="A2643" s="104">
        <v>0.85398851765878037</v>
      </c>
      <c r="B2643" s="118">
        <v>0.30536941575247351</v>
      </c>
      <c r="C2643" s="119">
        <v>69.710937466169682</v>
      </c>
      <c r="D2643" s="106">
        <f t="shared" si="147"/>
        <v>69.710937466169682</v>
      </c>
      <c r="E2643" s="108">
        <f>_xlfn.NORM.INV(A2643,$B$104,$B$106)</f>
        <v>0.30536941575247351</v>
      </c>
      <c r="F2643" s="122" t="b">
        <f t="shared" si="148"/>
        <v>1</v>
      </c>
      <c r="G2643" s="101"/>
      <c r="I2643" s="101"/>
    </row>
    <row r="2644" spans="1:9" x14ac:dyDescent="0.55000000000000004">
      <c r="A2644" s="104">
        <v>0.83287139095454854</v>
      </c>
      <c r="B2644" s="118">
        <v>0.29655743446824084</v>
      </c>
      <c r="C2644" s="119">
        <v>66.862198172505572</v>
      </c>
      <c r="D2644" s="106">
        <f t="shared" si="147"/>
        <v>66.862198172505572</v>
      </c>
      <c r="E2644" s="108">
        <f>_xlfn.NORM.INV(A2644,$B$104,$B$106)</f>
        <v>0.29655743446824084</v>
      </c>
      <c r="F2644" s="122" t="b">
        <f t="shared" si="148"/>
        <v>1</v>
      </c>
      <c r="G2644" s="101"/>
      <c r="I2644" s="101"/>
    </row>
    <row r="2645" spans="1:9" x14ac:dyDescent="0.55000000000000004">
      <c r="A2645" s="104">
        <v>0.16829914003130453</v>
      </c>
      <c r="B2645" s="118">
        <v>0.10390917058260078</v>
      </c>
      <c r="C2645" s="119">
        <v>4.5828240470545092</v>
      </c>
      <c r="D2645" s="106">
        <f t="shared" si="147"/>
        <v>4.5828240470545092</v>
      </c>
      <c r="E2645" s="108">
        <f>_xlfn.NORM.INV(A2645,$B$104,$B$106)</f>
        <v>0.10390917058260078</v>
      </c>
      <c r="F2645" s="122" t="b">
        <f t="shared" si="148"/>
        <v>1</v>
      </c>
      <c r="G2645" s="101"/>
      <c r="I2645" s="101"/>
    </row>
    <row r="2646" spans="1:9" x14ac:dyDescent="0.55000000000000004">
      <c r="A2646" s="104">
        <v>0.14098267838993828</v>
      </c>
      <c r="B2646" s="118">
        <v>9.2408518775895204E-2</v>
      </c>
      <c r="C2646" s="119">
        <v>0.86489074150680578</v>
      </c>
      <c r="D2646" s="106">
        <f t="shared" si="147"/>
        <v>0.86489074150680578</v>
      </c>
      <c r="E2646" s="108">
        <f>_xlfn.NORM.INV(A2646,$B$104,$B$106)</f>
        <v>9.2408518775895204E-2</v>
      </c>
      <c r="F2646" s="122" t="b">
        <f t="shared" si="148"/>
        <v>1</v>
      </c>
      <c r="G2646" s="101"/>
      <c r="I2646" s="101"/>
    </row>
    <row r="2647" spans="1:9" x14ac:dyDescent="0.55000000000000004">
      <c r="A2647" s="104">
        <v>0.28684797621654767</v>
      </c>
      <c r="B2647" s="118">
        <v>0.1437383350900425</v>
      </c>
      <c r="C2647" s="119">
        <v>17.45880531691736</v>
      </c>
      <c r="D2647" s="106">
        <f t="shared" si="147"/>
        <v>17.45880531691736</v>
      </c>
      <c r="E2647" s="108">
        <f>_xlfn.NORM.INV(A2647,$B$104,$B$106)</f>
        <v>0.1437383350900425</v>
      </c>
      <c r="F2647" s="122" t="b">
        <f t="shared" si="148"/>
        <v>1</v>
      </c>
      <c r="G2647" s="101"/>
      <c r="I2647" s="101"/>
    </row>
    <row r="2648" spans="1:9" x14ac:dyDescent="0.55000000000000004">
      <c r="A2648" s="104">
        <v>0.19909354639506371</v>
      </c>
      <c r="B2648" s="118">
        <v>0.11551365666411434</v>
      </c>
      <c r="C2648" s="119">
        <v>8.3343249203413432</v>
      </c>
      <c r="D2648" s="106">
        <f t="shared" si="147"/>
        <v>8.3343249203413432</v>
      </c>
      <c r="E2648" s="108">
        <f>_xlfn.NORM.INV(A2648,$B$104,$B$106)</f>
        <v>0.11551365666411434</v>
      </c>
      <c r="F2648" s="122" t="b">
        <f t="shared" si="148"/>
        <v>1</v>
      </c>
      <c r="G2648" s="101"/>
      <c r="I2648" s="101"/>
    </row>
    <row r="2649" spans="1:9" x14ac:dyDescent="0.55000000000000004">
      <c r="A2649" s="104">
        <v>0.52516169609534702</v>
      </c>
      <c r="B2649" s="118">
        <v>0.2063112892785558</v>
      </c>
      <c r="C2649" s="119">
        <v>37.68740403584728</v>
      </c>
      <c r="D2649" s="106">
        <f t="shared" si="147"/>
        <v>37.68740403584728</v>
      </c>
      <c r="E2649" s="108">
        <f>_xlfn.NORM.INV(A2649,$B$104,$B$106)</f>
        <v>0.2063112892785558</v>
      </c>
      <c r="F2649" s="122" t="b">
        <f t="shared" si="148"/>
        <v>1</v>
      </c>
      <c r="G2649" s="101"/>
      <c r="I2649" s="101"/>
    </row>
    <row r="2650" spans="1:9" x14ac:dyDescent="0.55000000000000004">
      <c r="A2650" s="104">
        <v>8.7417562891995981E-3</v>
      </c>
      <c r="B2650" s="118">
        <v>0</v>
      </c>
      <c r="C2650" s="119">
        <v>-29.008956014979496</v>
      </c>
      <c r="D2650" s="106">
        <f t="shared" si="147"/>
        <v>0</v>
      </c>
      <c r="E2650" s="108">
        <f>_xlfn.NORM.INV(A2650,$B$104,$B$106)</f>
        <v>-3.7637861968591396E-2</v>
      </c>
      <c r="F2650" s="122" t="b">
        <f t="shared" si="148"/>
        <v>0</v>
      </c>
      <c r="G2650" s="101"/>
      <c r="I2650" s="101"/>
    </row>
    <row r="2651" spans="1:9" x14ac:dyDescent="0.55000000000000004">
      <c r="A2651" s="104">
        <v>9.5940625019598214E-3</v>
      </c>
      <c r="B2651" s="118">
        <v>0</v>
      </c>
      <c r="C2651" s="119">
        <v>-29.008956014979496</v>
      </c>
      <c r="D2651" s="106">
        <f t="shared" si="147"/>
        <v>0</v>
      </c>
      <c r="E2651" s="108">
        <f>_xlfn.NORM.INV(A2651,$B$104,$B$106)</f>
        <v>-3.4185583683430304E-2</v>
      </c>
      <c r="F2651" s="122" t="b">
        <f t="shared" si="148"/>
        <v>0</v>
      </c>
      <c r="G2651" s="101"/>
      <c r="I2651" s="101"/>
    </row>
    <row r="2652" spans="1:9" x14ac:dyDescent="0.55000000000000004">
      <c r="A2652" s="104">
        <v>8.6572662310938409E-2</v>
      </c>
      <c r="B2652" s="118">
        <v>6.3783343400854314E-2</v>
      </c>
      <c r="C2652" s="119">
        <v>-8.3890623989538859</v>
      </c>
      <c r="D2652" s="106">
        <f t="shared" si="147"/>
        <v>0</v>
      </c>
      <c r="E2652" s="108">
        <f>_xlfn.NORM.INV(A2652,$B$104,$B$106)</f>
        <v>6.3783343400854314E-2</v>
      </c>
      <c r="F2652" s="122" t="b">
        <f t="shared" si="148"/>
        <v>1</v>
      </c>
      <c r="G2652" s="101"/>
      <c r="I2652" s="101"/>
    </row>
    <row r="2653" spans="1:9" x14ac:dyDescent="0.55000000000000004">
      <c r="A2653" s="104">
        <v>8.4987917690270032E-2</v>
      </c>
      <c r="B2653" s="118">
        <v>6.2771854144516748E-2</v>
      </c>
      <c r="C2653" s="119">
        <v>-8.7160568734886628</v>
      </c>
      <c r="D2653" s="106">
        <f t="shared" si="147"/>
        <v>0</v>
      </c>
      <c r="E2653" s="108">
        <f>_xlfn.NORM.INV(A2653,$B$104,$B$106)</f>
        <v>6.2771854144516748E-2</v>
      </c>
      <c r="F2653" s="122" t="b">
        <f t="shared" si="148"/>
        <v>1</v>
      </c>
      <c r="G2653" s="101"/>
      <c r="I2653" s="101"/>
    </row>
    <row r="2654" spans="1:9" x14ac:dyDescent="0.55000000000000004">
      <c r="A2654" s="104">
        <v>0.92116426138865193</v>
      </c>
      <c r="B2654" s="118">
        <v>0.3412946425319825</v>
      </c>
      <c r="C2654" s="119">
        <v>81.324852868339505</v>
      </c>
      <c r="D2654" s="106">
        <f t="shared" si="147"/>
        <v>81.324852868339505</v>
      </c>
      <c r="E2654" s="108">
        <f>_xlfn.NORM.INV(A2654,$B$104,$B$106)</f>
        <v>0.3412946425319825</v>
      </c>
      <c r="F2654" s="122" t="b">
        <f t="shared" si="148"/>
        <v>1</v>
      </c>
      <c r="G2654" s="101"/>
      <c r="I2654" s="101"/>
    </row>
    <row r="2655" spans="1:9" x14ac:dyDescent="0.55000000000000004">
      <c r="A2655" s="104">
        <v>0.58302637240049016</v>
      </c>
      <c r="B2655" s="118">
        <v>0.22096417969589766</v>
      </c>
      <c r="C2655" s="119">
        <v>42.424393749196533</v>
      </c>
      <c r="D2655" s="106">
        <f t="shared" si="147"/>
        <v>42.424393749196533</v>
      </c>
      <c r="E2655" s="108">
        <f>_xlfn.NORM.INV(A2655,$B$104,$B$106)</f>
        <v>0.22096417969589766</v>
      </c>
      <c r="F2655" s="122" t="b">
        <f t="shared" si="148"/>
        <v>1</v>
      </c>
      <c r="G2655" s="101"/>
      <c r="I2655" s="101"/>
    </row>
    <row r="2656" spans="1:9" x14ac:dyDescent="0.55000000000000004">
      <c r="A2656" s="104">
        <v>0.45232366264400448</v>
      </c>
      <c r="B2656" s="118">
        <v>0.18802072500517905</v>
      </c>
      <c r="C2656" s="119">
        <v>31.77442629926384</v>
      </c>
      <c r="D2656" s="106">
        <f t="shared" si="147"/>
        <v>31.77442629926384</v>
      </c>
      <c r="E2656" s="108">
        <f>_xlfn.NORM.INV(A2656,$B$104,$B$106)</f>
        <v>0.18802072500517905</v>
      </c>
      <c r="F2656" s="122" t="b">
        <f t="shared" si="148"/>
        <v>1</v>
      </c>
      <c r="G2656" s="101"/>
      <c r="I2656" s="101"/>
    </row>
    <row r="2657" spans="1:9" x14ac:dyDescent="0.55000000000000004">
      <c r="A2657" s="104">
        <v>0.64936506578636244</v>
      </c>
      <c r="B2657" s="118">
        <v>0.23836068415921319</v>
      </c>
      <c r="C2657" s="119">
        <v>48.048339629077716</v>
      </c>
      <c r="D2657" s="106">
        <f t="shared" si="147"/>
        <v>48.048339629077716</v>
      </c>
      <c r="E2657" s="108">
        <f>_xlfn.NORM.INV(A2657,$B$104,$B$106)</f>
        <v>0.23836068415921319</v>
      </c>
      <c r="F2657" s="122" t="b">
        <f t="shared" si="148"/>
        <v>1</v>
      </c>
      <c r="G2657" s="101"/>
      <c r="I2657" s="101"/>
    </row>
    <row r="2658" spans="1:9" x14ac:dyDescent="0.55000000000000004">
      <c r="A2658" s="104">
        <v>0.19768256872580259</v>
      </c>
      <c r="B2658" s="118">
        <v>0.11500720362546342</v>
      </c>
      <c r="C2658" s="119">
        <v>8.1705986679737883</v>
      </c>
      <c r="D2658" s="106">
        <f t="shared" si="147"/>
        <v>8.1705986679737883</v>
      </c>
      <c r="E2658" s="108">
        <f>_xlfn.NORM.INV(A2658,$B$104,$B$106)</f>
        <v>0.11500720362546342</v>
      </c>
      <c r="F2658" s="122" t="b">
        <f t="shared" si="148"/>
        <v>1</v>
      </c>
      <c r="G2658" s="101"/>
      <c r="I2658" s="101"/>
    </row>
    <row r="2659" spans="1:9" x14ac:dyDescent="0.55000000000000004">
      <c r="A2659" s="104">
        <v>0.13505231460817091</v>
      </c>
      <c r="B2659" s="118">
        <v>8.9717836136390283E-2</v>
      </c>
      <c r="C2659" s="119">
        <v>-4.9537480239013401E-3</v>
      </c>
      <c r="D2659" s="106">
        <f t="shared" si="147"/>
        <v>0</v>
      </c>
      <c r="E2659" s="108">
        <f>_xlfn.NORM.INV(A2659,$B$104,$B$106)</f>
        <v>8.9717836136390283E-2</v>
      </c>
      <c r="F2659" s="122" t="b">
        <f t="shared" si="148"/>
        <v>1</v>
      </c>
      <c r="G2659" s="101"/>
      <c r="I2659" s="101"/>
    </row>
    <row r="2660" spans="1:9" x14ac:dyDescent="0.55000000000000004">
      <c r="A2660" s="104">
        <v>0.56367436620320177</v>
      </c>
      <c r="B2660" s="118">
        <v>0.2160291737053178</v>
      </c>
      <c r="C2660" s="119">
        <v>40.829003901400576</v>
      </c>
      <c r="D2660" s="106">
        <f t="shared" si="147"/>
        <v>40.829003901400576</v>
      </c>
      <c r="E2660" s="108">
        <f>_xlfn.NORM.INV(A2660,$B$104,$B$106)</f>
        <v>0.2160291737053178</v>
      </c>
      <c r="F2660" s="122" t="b">
        <f t="shared" si="148"/>
        <v>1</v>
      </c>
      <c r="G2660" s="101"/>
      <c r="I2660" s="101"/>
    </row>
    <row r="2661" spans="1:9" x14ac:dyDescent="0.55000000000000004">
      <c r="A2661" s="104">
        <v>0.47718161578956386</v>
      </c>
      <c r="B2661" s="118">
        <v>0.19427715702235929</v>
      </c>
      <c r="C2661" s="119">
        <v>33.797007050470199</v>
      </c>
      <c r="D2661" s="106">
        <f t="shared" si="147"/>
        <v>33.797007050470199</v>
      </c>
      <c r="E2661" s="108">
        <f>_xlfn.NORM.INV(A2661,$B$104,$B$106)</f>
        <v>0.19427715702235929</v>
      </c>
      <c r="F2661" s="122" t="b">
        <f t="shared" si="148"/>
        <v>1</v>
      </c>
      <c r="G2661" s="101"/>
      <c r="I2661" s="101"/>
    </row>
    <row r="2662" spans="1:9" x14ac:dyDescent="0.55000000000000004">
      <c r="A2662" s="104">
        <v>0.91278757864150306</v>
      </c>
      <c r="B2662" s="118">
        <v>0.33581224183387476</v>
      </c>
      <c r="C2662" s="119">
        <v>79.552501136243094</v>
      </c>
      <c r="D2662" s="106">
        <f t="shared" si="147"/>
        <v>79.552501136243094</v>
      </c>
      <c r="E2662" s="108">
        <f>_xlfn.NORM.INV(A2662,$B$104,$B$106)</f>
        <v>0.33581224183387476</v>
      </c>
      <c r="F2662" s="122" t="b">
        <f t="shared" si="148"/>
        <v>1</v>
      </c>
      <c r="G2662" s="101"/>
      <c r="I2662" s="101"/>
    </row>
    <row r="2663" spans="1:9" x14ac:dyDescent="0.55000000000000004">
      <c r="A2663" s="104">
        <v>0.92054124628227862</v>
      </c>
      <c r="B2663" s="118">
        <v>0.34087215929486719</v>
      </c>
      <c r="C2663" s="119">
        <v>81.188272392318979</v>
      </c>
      <c r="D2663" s="106">
        <f t="shared" si="147"/>
        <v>81.188272392318979</v>
      </c>
      <c r="E2663" s="108">
        <f>_xlfn.NORM.INV(A2663,$B$104,$B$106)</f>
        <v>0.34087215929486719</v>
      </c>
      <c r="F2663" s="122" t="b">
        <f t="shared" si="148"/>
        <v>1</v>
      </c>
      <c r="G2663" s="101"/>
      <c r="I2663" s="101"/>
    </row>
    <row r="2664" spans="1:9" x14ac:dyDescent="0.55000000000000004">
      <c r="A2664" s="104">
        <v>0.27876781319040878</v>
      </c>
      <c r="B2664" s="118">
        <v>0.14134941424451899</v>
      </c>
      <c r="C2664" s="119">
        <v>16.686514448089358</v>
      </c>
      <c r="D2664" s="106">
        <f t="shared" si="147"/>
        <v>16.686514448089358</v>
      </c>
      <c r="E2664" s="108">
        <f>_xlfn.NORM.INV(A2664,$B$104,$B$106)</f>
        <v>0.14134941424451899</v>
      </c>
      <c r="F2664" s="122" t="b">
        <f t="shared" si="148"/>
        <v>1</v>
      </c>
      <c r="G2664" s="101"/>
      <c r="I2664" s="101"/>
    </row>
    <row r="2665" spans="1:9" x14ac:dyDescent="0.55000000000000004">
      <c r="A2665" s="104">
        <v>0.75323491430940215</v>
      </c>
      <c r="B2665" s="118">
        <v>0.268470487622749</v>
      </c>
      <c r="C2665" s="119">
        <v>57.782243672264507</v>
      </c>
      <c r="D2665" s="106">
        <f t="shared" si="147"/>
        <v>57.782243672264507</v>
      </c>
      <c r="E2665" s="108">
        <f>_xlfn.NORM.INV(A2665,$B$104,$B$106)</f>
        <v>0.268470487622749</v>
      </c>
      <c r="F2665" s="122" t="b">
        <f t="shared" si="148"/>
        <v>1</v>
      </c>
      <c r="G2665" s="101"/>
      <c r="I2665" s="101"/>
    </row>
    <row r="2666" spans="1:9" x14ac:dyDescent="0.55000000000000004">
      <c r="A2666" s="104">
        <v>0.43037434927547669</v>
      </c>
      <c r="B2666" s="118">
        <v>0.1824578818937414</v>
      </c>
      <c r="C2666" s="119">
        <v>29.976069125673778</v>
      </c>
      <c r="D2666" s="106">
        <f t="shared" si="147"/>
        <v>29.976069125673778</v>
      </c>
      <c r="E2666" s="108">
        <f>_xlfn.NORM.INV(A2666,$B$104,$B$106)</f>
        <v>0.1824578818937414</v>
      </c>
      <c r="F2666" s="122" t="b">
        <f t="shared" si="148"/>
        <v>1</v>
      </c>
      <c r="G2666" s="101"/>
      <c r="I2666" s="101"/>
    </row>
    <row r="2667" spans="1:9" x14ac:dyDescent="0.55000000000000004">
      <c r="A2667" s="104">
        <v>0.32856484247580475</v>
      </c>
      <c r="B2667" s="118">
        <v>0.15561204700811254</v>
      </c>
      <c r="C2667" s="119">
        <v>21.297341579264828</v>
      </c>
      <c r="D2667" s="106">
        <f t="shared" si="147"/>
        <v>21.297341579264828</v>
      </c>
      <c r="E2667" s="108">
        <f>_xlfn.NORM.INV(A2667,$B$104,$B$106)</f>
        <v>0.15561204700811254</v>
      </c>
      <c r="F2667" s="122" t="b">
        <f t="shared" si="148"/>
        <v>1</v>
      </c>
      <c r="G2667" s="101"/>
      <c r="I2667" s="101"/>
    </row>
    <row r="2668" spans="1:9" x14ac:dyDescent="0.55000000000000004">
      <c r="A2668" s="104">
        <v>0.63755621789044092</v>
      </c>
      <c r="B2668" s="118">
        <v>0.23519342610735036</v>
      </c>
      <c r="C2668" s="119">
        <v>47.024427732934669</v>
      </c>
      <c r="D2668" s="106">
        <f t="shared" si="147"/>
        <v>47.024427732934669</v>
      </c>
      <c r="E2668" s="108">
        <f>_xlfn.NORM.INV(A2668,$B$104,$B$106)</f>
        <v>0.23519342610735036</v>
      </c>
      <c r="F2668" s="122" t="b">
        <f t="shared" si="148"/>
        <v>1</v>
      </c>
      <c r="G2668" s="101"/>
      <c r="I2668" s="101"/>
    </row>
    <row r="2669" spans="1:9" x14ac:dyDescent="0.55000000000000004">
      <c r="A2669" s="104">
        <v>0.69946470494261481</v>
      </c>
      <c r="B2669" s="118">
        <v>0.25228615691752077</v>
      </c>
      <c r="C2669" s="119">
        <v>52.550169597829694</v>
      </c>
      <c r="D2669" s="106">
        <f t="shared" si="147"/>
        <v>52.550169597829694</v>
      </c>
      <c r="E2669" s="108">
        <f>_xlfn.NORM.INV(A2669,$B$104,$B$106)</f>
        <v>0.25228615691752077</v>
      </c>
      <c r="F2669" s="122" t="b">
        <f t="shared" si="148"/>
        <v>1</v>
      </c>
      <c r="G2669" s="101"/>
      <c r="I2669" s="101"/>
    </row>
    <row r="2670" spans="1:9" x14ac:dyDescent="0.55000000000000004">
      <c r="A2670" s="104">
        <v>0.1538680921789024</v>
      </c>
      <c r="B2670" s="118">
        <v>9.8001628533843824E-2</v>
      </c>
      <c r="C2670" s="119">
        <v>2.6730325233957615</v>
      </c>
      <c r="D2670" s="106">
        <f t="shared" si="147"/>
        <v>2.6730325233957615</v>
      </c>
      <c r="E2670" s="108">
        <f>_xlfn.NORM.INV(A2670,$B$104,$B$106)</f>
        <v>9.8001628533843824E-2</v>
      </c>
      <c r="F2670" s="122" t="b">
        <f t="shared" si="148"/>
        <v>1</v>
      </c>
      <c r="G2670" s="101"/>
      <c r="I2670" s="101"/>
    </row>
    <row r="2671" spans="1:9" x14ac:dyDescent="0.55000000000000004">
      <c r="A2671" s="104">
        <v>0.94219908033718314</v>
      </c>
      <c r="B2671" s="118">
        <v>0.35735053983001691</v>
      </c>
      <c r="C2671" s="119">
        <v>86.515406961978769</v>
      </c>
      <c r="D2671" s="106">
        <f t="shared" si="147"/>
        <v>86.515406961978769</v>
      </c>
      <c r="E2671" s="108">
        <f>_xlfn.NORM.INV(A2671,$B$104,$B$106)</f>
        <v>0.35735053983001691</v>
      </c>
      <c r="F2671" s="122" t="b">
        <f t="shared" si="148"/>
        <v>1</v>
      </c>
      <c r="G2671" s="101"/>
      <c r="I2671" s="101"/>
    </row>
    <row r="2672" spans="1:9" x14ac:dyDescent="0.55000000000000004">
      <c r="A2672" s="104">
        <v>0.53211474014085069</v>
      </c>
      <c r="B2672" s="118">
        <v>0.20805868558477472</v>
      </c>
      <c r="C2672" s="119">
        <v>38.252302707163835</v>
      </c>
      <c r="D2672" s="106">
        <f t="shared" si="147"/>
        <v>38.252302707163835</v>
      </c>
      <c r="E2672" s="108">
        <f>_xlfn.NORM.INV(A2672,$B$104,$B$106)</f>
        <v>0.20805868558477472</v>
      </c>
      <c r="F2672" s="122" t="b">
        <f t="shared" si="148"/>
        <v>1</v>
      </c>
      <c r="G2672" s="101"/>
      <c r="I2672" s="101"/>
    </row>
    <row r="2673" spans="1:9" x14ac:dyDescent="0.55000000000000004">
      <c r="A2673" s="104">
        <v>0.94639996789950942</v>
      </c>
      <c r="B2673" s="118">
        <v>0.36109066783276866</v>
      </c>
      <c r="C2673" s="119">
        <v>87.724516384832057</v>
      </c>
      <c r="D2673" s="106">
        <f t="shared" si="147"/>
        <v>87.724516384832057</v>
      </c>
      <c r="E2673" s="108">
        <f>_xlfn.NORM.INV(A2673,$B$104,$B$106)</f>
        <v>0.36109066783276866</v>
      </c>
      <c r="F2673" s="122" t="b">
        <f t="shared" si="148"/>
        <v>1</v>
      </c>
      <c r="G2673" s="101"/>
      <c r="I2673" s="101"/>
    </row>
    <row r="2674" spans="1:9" x14ac:dyDescent="0.55000000000000004">
      <c r="A2674" s="104">
        <v>0.24417982580787789</v>
      </c>
      <c r="B2674" s="118">
        <v>0.130707983095947</v>
      </c>
      <c r="C2674" s="119">
        <v>13.246350190364408</v>
      </c>
      <c r="D2674" s="106">
        <f t="shared" ref="D2674:D2737" si="149">IF(C2674&lt;=0,0,C2674)</f>
        <v>13.246350190364408</v>
      </c>
      <c r="E2674" s="108">
        <f>_xlfn.NORM.INV(A2674,$B$104,$B$106)</f>
        <v>0.130707983095947</v>
      </c>
      <c r="F2674" s="122" t="b">
        <f t="shared" si="148"/>
        <v>1</v>
      </c>
      <c r="G2674" s="101"/>
      <c r="I2674" s="101"/>
    </row>
    <row r="2675" spans="1:9" x14ac:dyDescent="0.55000000000000004">
      <c r="A2675" s="104">
        <v>0.17267472590337751</v>
      </c>
      <c r="B2675" s="118">
        <v>0.10563517983275322</v>
      </c>
      <c r="C2675" s="119">
        <v>5.1408087060703966</v>
      </c>
      <c r="D2675" s="106">
        <f t="shared" si="149"/>
        <v>5.1408087060703966</v>
      </c>
      <c r="E2675" s="108">
        <f>_xlfn.NORM.INV(A2675,$B$104,$B$106)</f>
        <v>0.10563517983275322</v>
      </c>
      <c r="F2675" s="122" t="b">
        <f t="shared" ref="F2675:F2738" si="150">E2675=B2675</f>
        <v>1</v>
      </c>
      <c r="G2675" s="101"/>
      <c r="I2675" s="101"/>
    </row>
    <row r="2676" spans="1:9" x14ac:dyDescent="0.55000000000000004">
      <c r="A2676" s="104">
        <v>0.66210993961651254</v>
      </c>
      <c r="B2676" s="118">
        <v>0.24182284171827315</v>
      </c>
      <c r="C2676" s="119">
        <v>49.167586704306743</v>
      </c>
      <c r="D2676" s="106">
        <f t="shared" si="149"/>
        <v>49.167586704306743</v>
      </c>
      <c r="E2676" s="108">
        <f>_xlfn.NORM.INV(A2676,$B$104,$B$106)</f>
        <v>0.24182284171827315</v>
      </c>
      <c r="F2676" s="122" t="b">
        <f t="shared" si="150"/>
        <v>1</v>
      </c>
      <c r="G2676" s="101"/>
      <c r="I2676" s="101"/>
    </row>
    <row r="2677" spans="1:9" x14ac:dyDescent="0.55000000000000004">
      <c r="A2677" s="104">
        <v>0.48316944122989325</v>
      </c>
      <c r="B2677" s="118">
        <v>0.19577995231884085</v>
      </c>
      <c r="C2677" s="119">
        <v>34.282831052284742</v>
      </c>
      <c r="D2677" s="106">
        <f t="shared" si="149"/>
        <v>34.282831052284742</v>
      </c>
      <c r="E2677" s="108">
        <f>_xlfn.NORM.INV(A2677,$B$104,$B$106)</f>
        <v>0.19577995231884085</v>
      </c>
      <c r="F2677" s="122" t="b">
        <f t="shared" si="150"/>
        <v>1</v>
      </c>
      <c r="G2677" s="101"/>
      <c r="I2677" s="101"/>
    </row>
    <row r="2678" spans="1:9" x14ac:dyDescent="0.55000000000000004">
      <c r="A2678" s="104">
        <v>0.86434747793449707</v>
      </c>
      <c r="B2678" s="118">
        <v>0.31000621492236863</v>
      </c>
      <c r="C2678" s="119">
        <v>71.209922945830726</v>
      </c>
      <c r="D2678" s="106">
        <f t="shared" si="149"/>
        <v>71.209922945830726</v>
      </c>
      <c r="E2678" s="108">
        <f>_xlfn.NORM.INV(A2678,$B$104,$B$106)</f>
        <v>0.31000621492236863</v>
      </c>
      <c r="F2678" s="122" t="b">
        <f t="shared" si="150"/>
        <v>1</v>
      </c>
      <c r="G2678" s="101"/>
      <c r="I2678" s="101"/>
    </row>
    <row r="2679" spans="1:9" x14ac:dyDescent="0.55000000000000004">
      <c r="A2679" s="104">
        <v>0.7360115571819712</v>
      </c>
      <c r="B2679" s="118">
        <v>0.26310973318157066</v>
      </c>
      <c r="C2679" s="119">
        <v>56.049217769497972</v>
      </c>
      <c r="D2679" s="106">
        <f t="shared" si="149"/>
        <v>56.049217769497972</v>
      </c>
      <c r="E2679" s="108">
        <f>_xlfn.NORM.INV(A2679,$B$104,$B$106)</f>
        <v>0.26310973318157066</v>
      </c>
      <c r="F2679" s="122" t="b">
        <f t="shared" si="150"/>
        <v>1</v>
      </c>
      <c r="G2679" s="101"/>
      <c r="I2679" s="101"/>
    </row>
    <row r="2680" spans="1:9" x14ac:dyDescent="0.55000000000000004">
      <c r="A2680" s="104">
        <v>0.94438887595676591</v>
      </c>
      <c r="B2680" s="118">
        <v>0.35927234339861758</v>
      </c>
      <c r="C2680" s="119">
        <v>87.13668805234748</v>
      </c>
      <c r="D2680" s="106">
        <f t="shared" si="149"/>
        <v>87.13668805234748</v>
      </c>
      <c r="E2680" s="108">
        <f>_xlfn.NORM.INV(A2680,$B$104,$B$106)</f>
        <v>0.35927234339861758</v>
      </c>
      <c r="F2680" s="122" t="b">
        <f t="shared" si="150"/>
        <v>1</v>
      </c>
      <c r="G2680" s="101"/>
      <c r="I2680" s="101"/>
    </row>
    <row r="2681" spans="1:9" x14ac:dyDescent="0.55000000000000004">
      <c r="A2681" s="104">
        <v>0.64330857991702217</v>
      </c>
      <c r="B2681" s="118">
        <v>0.23673166442951876</v>
      </c>
      <c r="C2681" s="119">
        <v>47.521709764073542</v>
      </c>
      <c r="D2681" s="106">
        <f t="shared" si="149"/>
        <v>47.521709764073542</v>
      </c>
      <c r="E2681" s="108">
        <f>_xlfn.NORM.INV(A2681,$B$104,$B$106)</f>
        <v>0.23673166442951876</v>
      </c>
      <c r="F2681" s="122" t="b">
        <f t="shared" si="150"/>
        <v>1</v>
      </c>
      <c r="G2681" s="101"/>
      <c r="I2681" s="101"/>
    </row>
    <row r="2682" spans="1:9" x14ac:dyDescent="0.55000000000000004">
      <c r="A2682" s="104">
        <v>0.63882184239602791</v>
      </c>
      <c r="B2682" s="118">
        <v>0.23553114010245949</v>
      </c>
      <c r="C2682" s="119">
        <v>47.133603989312903</v>
      </c>
      <c r="D2682" s="106">
        <f t="shared" si="149"/>
        <v>47.133603989312903</v>
      </c>
      <c r="E2682" s="108">
        <f>_xlfn.NORM.INV(A2682,$B$104,$B$106)</f>
        <v>0.23553114010245949</v>
      </c>
      <c r="F2682" s="122" t="b">
        <f t="shared" si="150"/>
        <v>1</v>
      </c>
      <c r="G2682" s="101"/>
      <c r="I2682" s="101"/>
    </row>
    <row r="2683" spans="1:9" x14ac:dyDescent="0.55000000000000004">
      <c r="A2683" s="104">
        <v>0.88806639915184227</v>
      </c>
      <c r="B2683" s="118">
        <v>0.3216309085790382</v>
      </c>
      <c r="C2683" s="119">
        <v>74.967956528563917</v>
      </c>
      <c r="D2683" s="106">
        <f t="shared" si="149"/>
        <v>74.967956528563917</v>
      </c>
      <c r="E2683" s="108">
        <f>_xlfn.NORM.INV(A2683,$B$104,$B$106)</f>
        <v>0.3216309085790382</v>
      </c>
      <c r="F2683" s="122" t="b">
        <f t="shared" si="150"/>
        <v>1</v>
      </c>
      <c r="G2683" s="101"/>
      <c r="I2683" s="101"/>
    </row>
    <row r="2684" spans="1:9" x14ac:dyDescent="0.55000000000000004">
      <c r="A2684" s="104">
        <v>0.48107013157532341</v>
      </c>
      <c r="B2684" s="118">
        <v>0.19525320367327526</v>
      </c>
      <c r="C2684" s="119">
        <v>34.112543631544064</v>
      </c>
      <c r="D2684" s="106">
        <f t="shared" si="149"/>
        <v>34.112543631544064</v>
      </c>
      <c r="E2684" s="108">
        <f>_xlfn.NORM.INV(A2684,$B$104,$B$106)</f>
        <v>0.19525320367327526</v>
      </c>
      <c r="F2684" s="122" t="b">
        <f t="shared" si="150"/>
        <v>1</v>
      </c>
      <c r="G2684" s="101"/>
      <c r="I2684" s="101"/>
    </row>
    <row r="2685" spans="1:9" x14ac:dyDescent="0.55000000000000004">
      <c r="A2685" s="104">
        <v>0.64291354964983316</v>
      </c>
      <c r="B2685" s="118">
        <v>0.23662575521544466</v>
      </c>
      <c r="C2685" s="119">
        <v>47.487471409501246</v>
      </c>
      <c r="D2685" s="106">
        <f t="shared" si="149"/>
        <v>47.487471409501246</v>
      </c>
      <c r="E2685" s="108">
        <f>_xlfn.NORM.INV(A2685,$B$104,$B$106)</f>
        <v>0.23662575521544466</v>
      </c>
      <c r="F2685" s="122" t="b">
        <f t="shared" si="150"/>
        <v>1</v>
      </c>
      <c r="G2685" s="101"/>
      <c r="I2685" s="101"/>
    </row>
    <row r="2686" spans="1:9" x14ac:dyDescent="0.55000000000000004">
      <c r="A2686" s="104">
        <v>0.55488862759917956</v>
      </c>
      <c r="B2686" s="118">
        <v>0.21380223614515675</v>
      </c>
      <c r="C2686" s="119">
        <v>40.109079025536573</v>
      </c>
      <c r="D2686" s="106">
        <f t="shared" si="149"/>
        <v>40.109079025536573</v>
      </c>
      <c r="E2686" s="108">
        <f>_xlfn.NORM.INV(A2686,$B$104,$B$106)</f>
        <v>0.21380223614515675</v>
      </c>
      <c r="F2686" s="122" t="b">
        <f t="shared" si="150"/>
        <v>1</v>
      </c>
      <c r="G2686" s="101"/>
      <c r="I2686" s="101"/>
    </row>
    <row r="2687" spans="1:9" x14ac:dyDescent="0.55000000000000004">
      <c r="A2687" s="104">
        <v>0.67039684828252355</v>
      </c>
      <c r="B2687" s="118">
        <v>0.24410092458931748</v>
      </c>
      <c r="C2687" s="119">
        <v>49.904045847788943</v>
      </c>
      <c r="D2687" s="106">
        <f t="shared" si="149"/>
        <v>49.904045847788943</v>
      </c>
      <c r="E2687" s="108">
        <f>_xlfn.NORM.INV(A2687,$B$104,$B$106)</f>
        <v>0.24410092458931748</v>
      </c>
      <c r="F2687" s="122" t="b">
        <f t="shared" si="150"/>
        <v>1</v>
      </c>
      <c r="G2687" s="101"/>
      <c r="I2687" s="101"/>
    </row>
    <row r="2688" spans="1:9" x14ac:dyDescent="0.55000000000000004">
      <c r="A2688" s="104">
        <v>0.63071713523747153</v>
      </c>
      <c r="B2688" s="118">
        <v>0.23337532950719356</v>
      </c>
      <c r="C2688" s="119">
        <v>46.436673054675055</v>
      </c>
      <c r="D2688" s="106">
        <f t="shared" si="149"/>
        <v>46.436673054675055</v>
      </c>
      <c r="E2688" s="108">
        <f>_xlfn.NORM.INV(A2688,$B$104,$B$106)</f>
        <v>0.23337532950719356</v>
      </c>
      <c r="F2688" s="122" t="b">
        <f t="shared" si="150"/>
        <v>1</v>
      </c>
      <c r="G2688" s="101"/>
      <c r="I2688" s="101"/>
    </row>
    <row r="2689" spans="1:9" x14ac:dyDescent="0.55000000000000004">
      <c r="A2689" s="104">
        <v>0.58027704196225305</v>
      </c>
      <c r="B2689" s="118">
        <v>0.22026022693876285</v>
      </c>
      <c r="C2689" s="119">
        <v>42.19681974336865</v>
      </c>
      <c r="D2689" s="106">
        <f t="shared" si="149"/>
        <v>42.19681974336865</v>
      </c>
      <c r="E2689" s="108">
        <f>_xlfn.NORM.INV(A2689,$B$104,$B$106)</f>
        <v>0.22026022693876285</v>
      </c>
      <c r="F2689" s="122" t="b">
        <f t="shared" si="150"/>
        <v>1</v>
      </c>
      <c r="G2689" s="101"/>
      <c r="I2689" s="101"/>
    </row>
    <row r="2690" spans="1:9" x14ac:dyDescent="0.55000000000000004">
      <c r="A2690" s="104">
        <v>0.66146636772544753</v>
      </c>
      <c r="B2690" s="118">
        <v>0.24164684292482647</v>
      </c>
      <c r="C2690" s="119">
        <v>49.110689774733586</v>
      </c>
      <c r="D2690" s="106">
        <f t="shared" si="149"/>
        <v>49.110689774733586</v>
      </c>
      <c r="E2690" s="108">
        <f>_xlfn.NORM.INV(A2690,$B$104,$B$106)</f>
        <v>0.24164684292482647</v>
      </c>
      <c r="F2690" s="122" t="b">
        <f t="shared" si="150"/>
        <v>1</v>
      </c>
      <c r="G2690" s="101"/>
      <c r="I2690" s="101"/>
    </row>
    <row r="2691" spans="1:9" x14ac:dyDescent="0.55000000000000004">
      <c r="A2691" s="104">
        <v>0.21579434740584258</v>
      </c>
      <c r="B2691" s="118">
        <v>0.12135240353470216</v>
      </c>
      <c r="C2691" s="119">
        <v>10.221876323311704</v>
      </c>
      <c r="D2691" s="106">
        <f t="shared" si="149"/>
        <v>10.221876323311704</v>
      </c>
      <c r="E2691" s="108">
        <f>_xlfn.NORM.INV(A2691,$B$104,$B$106)</f>
        <v>0.12135240353470216</v>
      </c>
      <c r="F2691" s="122" t="b">
        <f t="shared" si="150"/>
        <v>1</v>
      </c>
      <c r="G2691" s="101"/>
      <c r="I2691" s="101"/>
    </row>
    <row r="2692" spans="1:9" x14ac:dyDescent="0.55000000000000004">
      <c r="A2692" s="104">
        <v>0.60144646380469624</v>
      </c>
      <c r="B2692" s="118">
        <v>0.22570928818303271</v>
      </c>
      <c r="C2692" s="119">
        <v>43.958393489321708</v>
      </c>
      <c r="D2692" s="106">
        <f t="shared" si="149"/>
        <v>43.958393489321708</v>
      </c>
      <c r="E2692" s="108">
        <f>_xlfn.NORM.INV(A2692,$B$104,$B$106)</f>
        <v>0.22570928818303271</v>
      </c>
      <c r="F2692" s="122" t="b">
        <f t="shared" si="150"/>
        <v>1</v>
      </c>
      <c r="G2692" s="101"/>
      <c r="I2692" s="101"/>
    </row>
    <row r="2693" spans="1:9" x14ac:dyDescent="0.55000000000000004">
      <c r="A2693" s="104">
        <v>0.99762376406658404</v>
      </c>
      <c r="B2693" s="118">
        <v>0.48233495951826294</v>
      </c>
      <c r="C2693" s="119">
        <v>126.92039830016898</v>
      </c>
      <c r="D2693" s="106">
        <f t="shared" si="149"/>
        <v>126.92039830016898</v>
      </c>
      <c r="E2693" s="108">
        <f>_xlfn.NORM.INV(A2693,$B$104,$B$106)</f>
        <v>0.48233495951826294</v>
      </c>
      <c r="F2693" s="122" t="b">
        <f t="shared" si="150"/>
        <v>1</v>
      </c>
      <c r="G2693" s="101"/>
      <c r="I2693" s="101"/>
    </row>
    <row r="2694" spans="1:9" x14ac:dyDescent="0.55000000000000004">
      <c r="A2694" s="104">
        <v>0.75582932272568848</v>
      </c>
      <c r="B2694" s="118">
        <v>0.26929493236029273</v>
      </c>
      <c r="C2694" s="119">
        <v>58.048770352648859</v>
      </c>
      <c r="D2694" s="106">
        <f t="shared" si="149"/>
        <v>58.048770352648859</v>
      </c>
      <c r="E2694" s="108">
        <f>_xlfn.NORM.INV(A2694,$B$104,$B$106)</f>
        <v>0.26929493236029273</v>
      </c>
      <c r="F2694" s="122" t="b">
        <f t="shared" si="150"/>
        <v>1</v>
      </c>
      <c r="G2694" s="101"/>
      <c r="I2694" s="101"/>
    </row>
    <row r="2695" spans="1:9" x14ac:dyDescent="0.55000000000000004">
      <c r="A2695" s="104">
        <v>0.2737066743109583</v>
      </c>
      <c r="B2695" s="118">
        <v>0.13983593267596373</v>
      </c>
      <c r="C2695" s="119">
        <v>16.197235785832731</v>
      </c>
      <c r="D2695" s="106">
        <f t="shared" si="149"/>
        <v>16.197235785832731</v>
      </c>
      <c r="E2695" s="108">
        <f>_xlfn.NORM.INV(A2695,$B$104,$B$106)</f>
        <v>0.13983593267596373</v>
      </c>
      <c r="F2695" s="122" t="b">
        <f t="shared" si="150"/>
        <v>1</v>
      </c>
      <c r="G2695" s="101"/>
      <c r="I2695" s="101"/>
    </row>
    <row r="2696" spans="1:9" x14ac:dyDescent="0.55000000000000004">
      <c r="A2696" s="104">
        <v>7.0655393977835268E-2</v>
      </c>
      <c r="B2696" s="118">
        <v>5.2907273393540705E-2</v>
      </c>
      <c r="C2696" s="119">
        <v>-11.905080759763887</v>
      </c>
      <c r="D2696" s="106">
        <f t="shared" si="149"/>
        <v>0</v>
      </c>
      <c r="E2696" s="108">
        <f>_xlfn.NORM.INV(A2696,$B$104,$B$106)</f>
        <v>5.2907273393540705E-2</v>
      </c>
      <c r="F2696" s="122" t="b">
        <f t="shared" si="150"/>
        <v>1</v>
      </c>
      <c r="G2696" s="101"/>
      <c r="I2696" s="101"/>
    </row>
    <row r="2697" spans="1:9" x14ac:dyDescent="0.55000000000000004">
      <c r="A2697" s="104">
        <v>0.94774274302446482</v>
      </c>
      <c r="B2697" s="118">
        <v>0.36233504341614964</v>
      </c>
      <c r="C2697" s="119">
        <v>88.126798403609911</v>
      </c>
      <c r="D2697" s="106">
        <f t="shared" si="149"/>
        <v>88.126798403609911</v>
      </c>
      <c r="E2697" s="108">
        <f>_xlfn.NORM.INV(A2697,$B$104,$B$106)</f>
        <v>0.36233504341614964</v>
      </c>
      <c r="F2697" s="122" t="b">
        <f t="shared" si="150"/>
        <v>1</v>
      </c>
      <c r="G2697" s="101"/>
      <c r="I2697" s="101"/>
    </row>
    <row r="2698" spans="1:9" x14ac:dyDescent="0.55000000000000004">
      <c r="A2698" s="104">
        <v>0.98145924496070114</v>
      </c>
      <c r="B2698" s="118">
        <v>0.40848655110972848</v>
      </c>
      <c r="C2698" s="119">
        <v>103.04666820221999</v>
      </c>
      <c r="D2698" s="106">
        <f t="shared" si="149"/>
        <v>103.04666820221999</v>
      </c>
      <c r="E2698" s="108">
        <f>_xlfn.NORM.INV(A2698,$B$104,$B$106)</f>
        <v>0.40848655110972848</v>
      </c>
      <c r="F2698" s="122" t="b">
        <f t="shared" si="150"/>
        <v>1</v>
      </c>
      <c r="G2698" s="101"/>
      <c r="I2698" s="101"/>
    </row>
    <row r="2699" spans="1:9" x14ac:dyDescent="0.55000000000000004">
      <c r="A2699" s="104">
        <v>0.8578896747153133</v>
      </c>
      <c r="B2699" s="118">
        <v>0.30708860911015112</v>
      </c>
      <c r="C2699" s="119">
        <v>70.26671868193165</v>
      </c>
      <c r="D2699" s="106">
        <f t="shared" si="149"/>
        <v>70.26671868193165</v>
      </c>
      <c r="E2699" s="108">
        <f>_xlfn.NORM.INV(A2699,$B$104,$B$106)</f>
        <v>0.30708860911015112</v>
      </c>
      <c r="F2699" s="122" t="b">
        <f t="shared" si="150"/>
        <v>1</v>
      </c>
      <c r="G2699" s="101"/>
      <c r="I2699" s="101"/>
    </row>
    <row r="2700" spans="1:9" x14ac:dyDescent="0.55000000000000004">
      <c r="A2700" s="104">
        <v>0.84109772019867468</v>
      </c>
      <c r="B2700" s="118">
        <v>0.29989796290206938</v>
      </c>
      <c r="C2700" s="119">
        <v>67.942124956743882</v>
      </c>
      <c r="D2700" s="106">
        <f t="shared" si="149"/>
        <v>67.942124956743882</v>
      </c>
      <c r="E2700" s="108">
        <f>_xlfn.NORM.INV(A2700,$B$104,$B$106)</f>
        <v>0.29989796290206938</v>
      </c>
      <c r="F2700" s="122" t="b">
        <f t="shared" si="150"/>
        <v>1</v>
      </c>
      <c r="G2700" s="101"/>
      <c r="I2700" s="101"/>
    </row>
    <row r="2701" spans="1:9" x14ac:dyDescent="0.55000000000000004">
      <c r="A2701" s="104">
        <v>0.58445639761472801</v>
      </c>
      <c r="B2701" s="118">
        <v>0.22133073964615041</v>
      </c>
      <c r="C2701" s="119">
        <v>42.542895332448538</v>
      </c>
      <c r="D2701" s="106">
        <f t="shared" si="149"/>
        <v>42.542895332448538</v>
      </c>
      <c r="E2701" s="108">
        <f>_xlfn.NORM.INV(A2701,$B$104,$B$106)</f>
        <v>0.22133073964615041</v>
      </c>
      <c r="F2701" s="122" t="b">
        <f t="shared" si="150"/>
        <v>1</v>
      </c>
      <c r="G2701" s="101"/>
      <c r="I2701" s="101"/>
    </row>
    <row r="2702" spans="1:9" x14ac:dyDescent="0.55000000000000004">
      <c r="A2702" s="104">
        <v>0.46642912680676463</v>
      </c>
      <c r="B2702" s="118">
        <v>0.1915750740072556</v>
      </c>
      <c r="C2702" s="119">
        <v>32.923477044949024</v>
      </c>
      <c r="D2702" s="106">
        <f t="shared" si="149"/>
        <v>32.923477044949024</v>
      </c>
      <c r="E2702" s="108">
        <f>_xlfn.NORM.INV(A2702,$B$104,$B$106)</f>
        <v>0.1915750740072556</v>
      </c>
      <c r="F2702" s="122" t="b">
        <f t="shared" si="150"/>
        <v>1</v>
      </c>
      <c r="G2702" s="101"/>
      <c r="I2702" s="101"/>
    </row>
    <row r="2703" spans="1:9" x14ac:dyDescent="0.55000000000000004">
      <c r="A2703" s="104">
        <v>0.23799149906176031</v>
      </c>
      <c r="B2703" s="118">
        <v>0.12872217687584697</v>
      </c>
      <c r="C2703" s="119">
        <v>12.604378308408217</v>
      </c>
      <c r="D2703" s="106">
        <f t="shared" si="149"/>
        <v>12.604378308408217</v>
      </c>
      <c r="E2703" s="108">
        <f>_xlfn.NORM.INV(A2703,$B$104,$B$106)</f>
        <v>0.12872217687584697</v>
      </c>
      <c r="F2703" s="122" t="b">
        <f t="shared" si="150"/>
        <v>1</v>
      </c>
      <c r="G2703" s="101"/>
      <c r="I2703" s="101"/>
    </row>
    <row r="2704" spans="1:9" x14ac:dyDescent="0.55000000000000004">
      <c r="A2704" s="104">
        <v>0.25139721841255425</v>
      </c>
      <c r="B2704" s="118">
        <v>0.13299006148526787</v>
      </c>
      <c r="C2704" s="119">
        <v>13.984101005894681</v>
      </c>
      <c r="D2704" s="106">
        <f t="shared" si="149"/>
        <v>13.984101005894681</v>
      </c>
      <c r="E2704" s="108">
        <f>_xlfn.NORM.INV(A2704,$B$104,$B$106)</f>
        <v>0.13299006148526787</v>
      </c>
      <c r="F2704" s="122" t="b">
        <f t="shared" si="150"/>
        <v>1</v>
      </c>
      <c r="G2704" s="101"/>
      <c r="I2704" s="101"/>
    </row>
    <row r="2705" spans="1:9" x14ac:dyDescent="0.55000000000000004">
      <c r="A2705" s="104">
        <v>0.77915431978303684</v>
      </c>
      <c r="B2705" s="118">
        <v>0.2769340230496935</v>
      </c>
      <c r="C2705" s="119">
        <v>60.518337310728768</v>
      </c>
      <c r="D2705" s="106">
        <f t="shared" si="149"/>
        <v>60.518337310728768</v>
      </c>
      <c r="E2705" s="108">
        <f>_xlfn.NORM.INV(A2705,$B$104,$B$106)</f>
        <v>0.2769340230496935</v>
      </c>
      <c r="F2705" s="122" t="b">
        <f t="shared" si="150"/>
        <v>1</v>
      </c>
      <c r="G2705" s="101"/>
      <c r="I2705" s="101"/>
    </row>
    <row r="2706" spans="1:9" x14ac:dyDescent="0.55000000000000004">
      <c r="A2706" s="104">
        <v>0.82106948825195436</v>
      </c>
      <c r="B2706" s="118">
        <v>0.29194485146007693</v>
      </c>
      <c r="C2706" s="119">
        <v>65.371041299061503</v>
      </c>
      <c r="D2706" s="106">
        <f t="shared" si="149"/>
        <v>65.371041299061503</v>
      </c>
      <c r="E2706" s="108">
        <f>_xlfn.NORM.INV(A2706,$B$104,$B$106)</f>
        <v>0.29194485146007693</v>
      </c>
      <c r="F2706" s="122" t="b">
        <f t="shared" si="150"/>
        <v>1</v>
      </c>
      <c r="G2706" s="101"/>
      <c r="I2706" s="101"/>
    </row>
    <row r="2707" spans="1:9" x14ac:dyDescent="0.55000000000000004">
      <c r="A2707" s="104">
        <v>0.57207100497313212</v>
      </c>
      <c r="B2707" s="118">
        <v>0.21816492573906926</v>
      </c>
      <c r="C2707" s="119">
        <v>41.519450299755668</v>
      </c>
      <c r="D2707" s="106">
        <f t="shared" si="149"/>
        <v>41.519450299755668</v>
      </c>
      <c r="E2707" s="108">
        <f>_xlfn.NORM.INV(A2707,$B$104,$B$106)</f>
        <v>0.21816492573906926</v>
      </c>
      <c r="F2707" s="122" t="b">
        <f t="shared" si="150"/>
        <v>1</v>
      </c>
      <c r="G2707" s="101"/>
      <c r="I2707" s="101"/>
    </row>
    <row r="2708" spans="1:9" x14ac:dyDescent="0.55000000000000004">
      <c r="A2708" s="104">
        <v>4.8900827299899641E-2</v>
      </c>
      <c r="B2708" s="118">
        <v>3.4439410004707016E-2</v>
      </c>
      <c r="C2708" s="119">
        <v>-17.875375794312745</v>
      </c>
      <c r="D2708" s="106">
        <f t="shared" si="149"/>
        <v>0</v>
      </c>
      <c r="E2708" s="108">
        <f>_xlfn.NORM.INV(A2708,$B$104,$B$106)</f>
        <v>3.4439410004707016E-2</v>
      </c>
      <c r="F2708" s="122" t="b">
        <f t="shared" si="150"/>
        <v>1</v>
      </c>
      <c r="G2708" s="101"/>
      <c r="I2708" s="101"/>
    </row>
    <row r="2709" spans="1:9" x14ac:dyDescent="0.55000000000000004">
      <c r="A2709" s="104">
        <v>0.79801720696542333</v>
      </c>
      <c r="B2709" s="118">
        <v>0.28345598324122151</v>
      </c>
      <c r="C2709" s="119">
        <v>62.626758069924357</v>
      </c>
      <c r="D2709" s="106">
        <f t="shared" si="149"/>
        <v>62.626758069924357</v>
      </c>
      <c r="E2709" s="108">
        <f>_xlfn.NORM.INV(A2709,$B$104,$B$106)</f>
        <v>0.28345598324122151</v>
      </c>
      <c r="F2709" s="122" t="b">
        <f t="shared" si="150"/>
        <v>1</v>
      </c>
      <c r="G2709" s="101"/>
      <c r="I2709" s="101"/>
    </row>
    <row r="2710" spans="1:9" x14ac:dyDescent="0.55000000000000004">
      <c r="A2710" s="104">
        <v>0.94398821752429329</v>
      </c>
      <c r="B2710" s="118">
        <v>0.35891631440120358</v>
      </c>
      <c r="C2710" s="119">
        <v>87.02159091790034</v>
      </c>
      <c r="D2710" s="106">
        <f t="shared" si="149"/>
        <v>87.02159091790034</v>
      </c>
      <c r="E2710" s="108">
        <f>_xlfn.NORM.INV(A2710,$B$104,$B$106)</f>
        <v>0.35891631440120358</v>
      </c>
      <c r="F2710" s="122" t="b">
        <f t="shared" si="150"/>
        <v>1</v>
      </c>
      <c r="G2710" s="101"/>
      <c r="I2710" s="101"/>
    </row>
    <row r="2711" spans="1:9" x14ac:dyDescent="0.55000000000000004">
      <c r="A2711" s="104">
        <v>0.46527510197803212</v>
      </c>
      <c r="B2711" s="118">
        <v>0.1912847385288719</v>
      </c>
      <c r="C2711" s="119">
        <v>32.829617326125465</v>
      </c>
      <c r="D2711" s="106">
        <f t="shared" si="149"/>
        <v>32.829617326125465</v>
      </c>
      <c r="E2711" s="108">
        <f>_xlfn.NORM.INV(A2711,$B$104,$B$106)</f>
        <v>0.1912847385288719</v>
      </c>
      <c r="F2711" s="122" t="b">
        <f t="shared" si="150"/>
        <v>1</v>
      </c>
      <c r="G2711" s="101"/>
      <c r="I2711" s="101"/>
    </row>
    <row r="2712" spans="1:9" x14ac:dyDescent="0.55000000000000004">
      <c r="A2712" s="104">
        <v>0.58153788543543872</v>
      </c>
      <c r="B2712" s="118">
        <v>0.22058293307096336</v>
      </c>
      <c r="C2712" s="119">
        <v>42.301144254446648</v>
      </c>
      <c r="D2712" s="106">
        <f t="shared" si="149"/>
        <v>42.301144254446648</v>
      </c>
      <c r="E2712" s="108">
        <f>_xlfn.NORM.INV(A2712,$B$104,$B$106)</f>
        <v>0.22058293307096336</v>
      </c>
      <c r="F2712" s="122" t="b">
        <f t="shared" si="150"/>
        <v>1</v>
      </c>
      <c r="G2712" s="101"/>
      <c r="I2712" s="101"/>
    </row>
    <row r="2713" spans="1:9" x14ac:dyDescent="0.55000000000000004">
      <c r="A2713" s="104">
        <v>0.75395704386094864</v>
      </c>
      <c r="B2713" s="118">
        <v>0.26869949475856619</v>
      </c>
      <c r="C2713" s="119">
        <v>57.856277150694531</v>
      </c>
      <c r="D2713" s="106">
        <f t="shared" si="149"/>
        <v>57.856277150694531</v>
      </c>
      <c r="E2713" s="108">
        <f>_xlfn.NORM.INV(A2713,$B$104,$B$106)</f>
        <v>0.26869949475856619</v>
      </c>
      <c r="F2713" s="122" t="b">
        <f t="shared" si="150"/>
        <v>1</v>
      </c>
      <c r="G2713" s="101"/>
      <c r="I2713" s="101"/>
    </row>
    <row r="2714" spans="1:9" x14ac:dyDescent="0.55000000000000004">
      <c r="A2714" s="104">
        <v>0.61921271894793584</v>
      </c>
      <c r="B2714" s="118">
        <v>0.23034137581090447</v>
      </c>
      <c r="C2714" s="119">
        <v>45.455855820616577</v>
      </c>
      <c r="D2714" s="106">
        <f t="shared" si="149"/>
        <v>45.455855820616577</v>
      </c>
      <c r="E2714" s="108">
        <f>_xlfn.NORM.INV(A2714,$B$104,$B$106)</f>
        <v>0.23034137581090447</v>
      </c>
      <c r="F2714" s="122" t="b">
        <f t="shared" si="150"/>
        <v>1</v>
      </c>
      <c r="G2714" s="101"/>
      <c r="I2714" s="101"/>
    </row>
    <row r="2715" spans="1:9" x14ac:dyDescent="0.55000000000000004">
      <c r="A2715" s="104">
        <v>0.82422509998324045</v>
      </c>
      <c r="B2715" s="118">
        <v>0.29315873946174204</v>
      </c>
      <c r="C2715" s="119">
        <v>65.763467285557667</v>
      </c>
      <c r="D2715" s="106">
        <f t="shared" si="149"/>
        <v>65.763467285557667</v>
      </c>
      <c r="E2715" s="108">
        <f>_xlfn.NORM.INV(A2715,$B$104,$B$106)</f>
        <v>0.29315873946174204</v>
      </c>
      <c r="F2715" s="122" t="b">
        <f t="shared" si="150"/>
        <v>1</v>
      </c>
      <c r="G2715" s="101"/>
      <c r="I2715" s="101"/>
    </row>
    <row r="2716" spans="1:9" x14ac:dyDescent="0.55000000000000004">
      <c r="A2716" s="104">
        <v>0.65562859670286711</v>
      </c>
      <c r="B2716" s="118">
        <v>0.24005617570422194</v>
      </c>
      <c r="C2716" s="119">
        <v>48.596458517503422</v>
      </c>
      <c r="D2716" s="106">
        <f t="shared" si="149"/>
        <v>48.596458517503422</v>
      </c>
      <c r="E2716" s="108">
        <f>_xlfn.NORM.INV(A2716,$B$104,$B$106)</f>
        <v>0.24005617570422194</v>
      </c>
      <c r="F2716" s="122" t="b">
        <f t="shared" si="150"/>
        <v>1</v>
      </c>
      <c r="G2716" s="101"/>
      <c r="I2716" s="101"/>
    </row>
    <row r="2717" spans="1:9" x14ac:dyDescent="0.55000000000000004">
      <c r="A2717" s="104">
        <v>0.13986703444417359</v>
      </c>
      <c r="B2717" s="118">
        <v>9.1908307425165814E-2</v>
      </c>
      <c r="C2717" s="119">
        <v>0.7031823034159036</v>
      </c>
      <c r="D2717" s="106">
        <f t="shared" si="149"/>
        <v>0.7031823034159036</v>
      </c>
      <c r="E2717" s="108">
        <f>_xlfn.NORM.INV(A2717,$B$104,$B$106)</f>
        <v>9.1908307425165814E-2</v>
      </c>
      <c r="F2717" s="122" t="b">
        <f t="shared" si="150"/>
        <v>1</v>
      </c>
      <c r="G2717" s="101"/>
      <c r="I2717" s="101"/>
    </row>
    <row r="2718" spans="1:9" x14ac:dyDescent="0.55000000000000004">
      <c r="A2718" s="104">
        <v>0.88077357721439609</v>
      </c>
      <c r="B2718" s="118">
        <v>0.31788627174460815</v>
      </c>
      <c r="C2718" s="119">
        <v>73.757389489590466</v>
      </c>
      <c r="D2718" s="106">
        <f t="shared" si="149"/>
        <v>73.757389489590466</v>
      </c>
      <c r="E2718" s="108">
        <f>_xlfn.NORM.INV(A2718,$B$104,$B$106)</f>
        <v>0.31788627174460815</v>
      </c>
      <c r="F2718" s="122" t="b">
        <f t="shared" si="150"/>
        <v>1</v>
      </c>
      <c r="G2718" s="101"/>
      <c r="I2718" s="101"/>
    </row>
    <row r="2719" spans="1:9" x14ac:dyDescent="0.55000000000000004">
      <c r="A2719" s="104">
        <v>0.26649570493192332</v>
      </c>
      <c r="B2719" s="118">
        <v>0.13765538971410049</v>
      </c>
      <c r="C2719" s="119">
        <v>15.492309366152593</v>
      </c>
      <c r="D2719" s="106">
        <f t="shared" si="149"/>
        <v>15.492309366152593</v>
      </c>
      <c r="E2719" s="108">
        <f>_xlfn.NORM.INV(A2719,$B$104,$B$106)</f>
        <v>0.13765538971410049</v>
      </c>
      <c r="F2719" s="122" t="b">
        <f t="shared" si="150"/>
        <v>1</v>
      </c>
      <c r="G2719" s="101"/>
      <c r="I2719" s="101"/>
    </row>
    <row r="2720" spans="1:9" x14ac:dyDescent="0.55000000000000004">
      <c r="A2720" s="104">
        <v>0.53549559890402365</v>
      </c>
      <c r="B2720" s="118">
        <v>0.20890919911869701</v>
      </c>
      <c r="C2720" s="119">
        <v>38.527256913911053</v>
      </c>
      <c r="D2720" s="106">
        <f t="shared" si="149"/>
        <v>38.527256913911053</v>
      </c>
      <c r="E2720" s="108">
        <f>_xlfn.NORM.INV(A2720,$B$104,$B$106)</f>
        <v>0.20890919911869701</v>
      </c>
      <c r="F2720" s="122" t="b">
        <f t="shared" si="150"/>
        <v>1</v>
      </c>
      <c r="G2720" s="101"/>
      <c r="I2720" s="101"/>
    </row>
    <row r="2721" spans="1:9" x14ac:dyDescent="0.55000000000000004">
      <c r="A2721" s="104">
        <v>7.6109660656522027E-2</v>
      </c>
      <c r="B2721" s="118">
        <v>5.68263761980011E-2</v>
      </c>
      <c r="C2721" s="119">
        <v>-10.638112322716445</v>
      </c>
      <c r="D2721" s="106">
        <f t="shared" si="149"/>
        <v>0</v>
      </c>
      <c r="E2721" s="108">
        <f>_xlfn.NORM.INV(A2721,$B$104,$B$106)</f>
        <v>5.68263761980011E-2</v>
      </c>
      <c r="F2721" s="122" t="b">
        <f t="shared" si="150"/>
        <v>1</v>
      </c>
      <c r="G2721" s="101"/>
      <c r="I2721" s="101"/>
    </row>
    <row r="2722" spans="1:9" x14ac:dyDescent="0.55000000000000004">
      <c r="A2722" s="104">
        <v>0.35714097567911729</v>
      </c>
      <c r="B2722" s="118">
        <v>0.16338886001726802</v>
      </c>
      <c r="C2722" s="119">
        <v>23.811431439884466</v>
      </c>
      <c r="D2722" s="106">
        <f t="shared" si="149"/>
        <v>23.811431439884466</v>
      </c>
      <c r="E2722" s="108">
        <f>_xlfn.NORM.INV(A2722,$B$104,$B$106)</f>
        <v>0.16338886001726802</v>
      </c>
      <c r="F2722" s="122" t="b">
        <f t="shared" si="150"/>
        <v>1</v>
      </c>
      <c r="G2722" s="101"/>
      <c r="I2722" s="101"/>
    </row>
    <row r="2723" spans="1:9" x14ac:dyDescent="0.55000000000000004">
      <c r="A2723" s="104">
        <v>0.88710812213297319</v>
      </c>
      <c r="B2723" s="118">
        <v>0.32112913682695693</v>
      </c>
      <c r="C2723" s="119">
        <v>74.805743643572612</v>
      </c>
      <c r="D2723" s="106">
        <f t="shared" si="149"/>
        <v>74.805743643572612</v>
      </c>
      <c r="E2723" s="108">
        <f>_xlfn.NORM.INV(A2723,$B$104,$B$106)</f>
        <v>0.32112913682695693</v>
      </c>
      <c r="F2723" s="122" t="b">
        <f t="shared" si="150"/>
        <v>1</v>
      </c>
      <c r="G2723" s="101"/>
      <c r="I2723" s="101"/>
    </row>
    <row r="2724" spans="1:9" x14ac:dyDescent="0.55000000000000004">
      <c r="A2724" s="104">
        <v>0.46276586615178461</v>
      </c>
      <c r="B2724" s="118">
        <v>0.19065319516935572</v>
      </c>
      <c r="C2724" s="119">
        <v>32.625451846663381</v>
      </c>
      <c r="D2724" s="106">
        <f t="shared" si="149"/>
        <v>32.625451846663381</v>
      </c>
      <c r="E2724" s="108">
        <f>_xlfn.NORM.INV(A2724,$B$104,$B$106)</f>
        <v>0.19065319516935572</v>
      </c>
      <c r="F2724" s="122" t="b">
        <f t="shared" si="150"/>
        <v>1</v>
      </c>
      <c r="G2724" s="101"/>
      <c r="I2724" s="101"/>
    </row>
    <row r="2725" spans="1:9" x14ac:dyDescent="0.55000000000000004">
      <c r="A2725" s="104">
        <v>0.51840521966739672</v>
      </c>
      <c r="B2725" s="118">
        <v>0.20461514221853128</v>
      </c>
      <c r="C2725" s="119">
        <v>37.139073232379687</v>
      </c>
      <c r="D2725" s="106">
        <f t="shared" si="149"/>
        <v>37.139073232379687</v>
      </c>
      <c r="E2725" s="108">
        <f>_xlfn.NORM.INV(A2725,$B$104,$B$106)</f>
        <v>0.20461514221853128</v>
      </c>
      <c r="F2725" s="122" t="b">
        <f t="shared" si="150"/>
        <v>1</v>
      </c>
      <c r="G2725" s="101"/>
      <c r="I2725" s="101"/>
    </row>
    <row r="2726" spans="1:9" x14ac:dyDescent="0.55000000000000004">
      <c r="A2726" s="104">
        <v>0.33804055263734689</v>
      </c>
      <c r="B2726" s="118">
        <v>0.15821832526256957</v>
      </c>
      <c r="C2726" s="119">
        <v>22.139899800192833</v>
      </c>
      <c r="D2726" s="106">
        <f t="shared" si="149"/>
        <v>22.139899800192833</v>
      </c>
      <c r="E2726" s="108">
        <f>_xlfn.NORM.INV(A2726,$B$104,$B$106)</f>
        <v>0.15821832526256957</v>
      </c>
      <c r="F2726" s="122" t="b">
        <f t="shared" si="150"/>
        <v>1</v>
      </c>
      <c r="G2726" s="101"/>
      <c r="I2726" s="101"/>
    </row>
    <row r="2727" spans="1:9" x14ac:dyDescent="0.55000000000000004">
      <c r="A2727" s="104">
        <v>0.63734834036443044</v>
      </c>
      <c r="B2727" s="118">
        <v>0.2351379953902121</v>
      </c>
      <c r="C2727" s="119">
        <v>47.006508078217458</v>
      </c>
      <c r="D2727" s="106">
        <f t="shared" si="149"/>
        <v>47.006508078217458</v>
      </c>
      <c r="E2727" s="108">
        <f>_xlfn.NORM.INV(A2727,$B$104,$B$106)</f>
        <v>0.2351379953902121</v>
      </c>
      <c r="F2727" s="122" t="b">
        <f t="shared" si="150"/>
        <v>1</v>
      </c>
      <c r="G2727" s="101"/>
      <c r="I2727" s="101"/>
    </row>
    <row r="2728" spans="1:9" x14ac:dyDescent="0.55000000000000004">
      <c r="A2728" s="104">
        <v>0.69214664625950362</v>
      </c>
      <c r="B2728" s="118">
        <v>0.25019442926709112</v>
      </c>
      <c r="C2728" s="119">
        <v>51.873955412027378</v>
      </c>
      <c r="D2728" s="106">
        <f t="shared" si="149"/>
        <v>51.873955412027378</v>
      </c>
      <c r="E2728" s="108">
        <f>_xlfn.NORM.INV(A2728,$B$104,$B$106)</f>
        <v>0.25019442926709112</v>
      </c>
      <c r="F2728" s="122" t="b">
        <f t="shared" si="150"/>
        <v>1</v>
      </c>
      <c r="G2728" s="101"/>
      <c r="I2728" s="101"/>
    </row>
    <row r="2729" spans="1:9" x14ac:dyDescent="0.55000000000000004">
      <c r="A2729" s="104">
        <v>0.27394177020667509</v>
      </c>
      <c r="B2729" s="118">
        <v>0.13990653904582578</v>
      </c>
      <c r="C2729" s="119">
        <v>16.220061428979403</v>
      </c>
      <c r="D2729" s="106">
        <f t="shared" si="149"/>
        <v>16.220061428979403</v>
      </c>
      <c r="E2729" s="108">
        <f>_xlfn.NORM.INV(A2729,$B$104,$B$106)</f>
        <v>0.13990653904582578</v>
      </c>
      <c r="F2729" s="122" t="b">
        <f t="shared" si="150"/>
        <v>1</v>
      </c>
      <c r="G2729" s="101"/>
      <c r="I2729" s="101"/>
    </row>
    <row r="2730" spans="1:9" x14ac:dyDescent="0.55000000000000004">
      <c r="A2730" s="104">
        <v>0.77140773233769155</v>
      </c>
      <c r="B2730" s="118">
        <v>0.27434908893994109</v>
      </c>
      <c r="C2730" s="119">
        <v>59.682679229706693</v>
      </c>
      <c r="D2730" s="106">
        <f t="shared" si="149"/>
        <v>59.682679229706693</v>
      </c>
      <c r="E2730" s="108">
        <f>_xlfn.NORM.INV(A2730,$B$104,$B$106)</f>
        <v>0.27434908893994109</v>
      </c>
      <c r="F2730" s="122" t="b">
        <f t="shared" si="150"/>
        <v>1</v>
      </c>
      <c r="G2730" s="101"/>
      <c r="I2730" s="101"/>
    </row>
    <row r="2731" spans="1:9" x14ac:dyDescent="0.55000000000000004">
      <c r="A2731" s="104">
        <v>0.72189540198344904</v>
      </c>
      <c r="B2731" s="118">
        <v>0.25884814280880253</v>
      </c>
      <c r="C2731" s="119">
        <v>54.671529874253814</v>
      </c>
      <c r="D2731" s="106">
        <f t="shared" si="149"/>
        <v>54.671529874253814</v>
      </c>
      <c r="E2731" s="108">
        <f>_xlfn.NORM.INV(A2731,$B$104,$B$106)</f>
        <v>0.25884814280880253</v>
      </c>
      <c r="F2731" s="122" t="b">
        <f t="shared" si="150"/>
        <v>1</v>
      </c>
      <c r="G2731" s="101"/>
      <c r="I2731" s="101"/>
    </row>
    <row r="2732" spans="1:9" x14ac:dyDescent="0.55000000000000004">
      <c r="A2732" s="104">
        <v>0.82613515081478872</v>
      </c>
      <c r="B2732" s="118">
        <v>0.29390020372406134</v>
      </c>
      <c r="C2732" s="119">
        <v>66.003168019227658</v>
      </c>
      <c r="D2732" s="106">
        <f t="shared" si="149"/>
        <v>66.003168019227658</v>
      </c>
      <c r="E2732" s="108">
        <f>_xlfn.NORM.INV(A2732,$B$104,$B$106)</f>
        <v>0.29390020372406134</v>
      </c>
      <c r="F2732" s="122" t="b">
        <f t="shared" si="150"/>
        <v>1</v>
      </c>
      <c r="G2732" s="101"/>
      <c r="I2732" s="101"/>
    </row>
    <row r="2733" spans="1:9" x14ac:dyDescent="0.55000000000000004">
      <c r="A2733" s="104">
        <v>0.64990279929360728</v>
      </c>
      <c r="B2733" s="118">
        <v>0.23850580580522773</v>
      </c>
      <c r="C2733" s="119">
        <v>48.095254587476752</v>
      </c>
      <c r="D2733" s="106">
        <f t="shared" si="149"/>
        <v>48.095254587476752</v>
      </c>
      <c r="E2733" s="108">
        <f>_xlfn.NORM.INV(A2733,$B$104,$B$106)</f>
        <v>0.23850580580522773</v>
      </c>
      <c r="F2733" s="122" t="b">
        <f t="shared" si="150"/>
        <v>1</v>
      </c>
      <c r="G2733" s="101"/>
      <c r="I2733" s="101"/>
    </row>
    <row r="2734" spans="1:9" x14ac:dyDescent="0.55000000000000004">
      <c r="A2734" s="104">
        <v>0.86881303026872803</v>
      </c>
      <c r="B2734" s="118">
        <v>0.31207978032230765</v>
      </c>
      <c r="C2734" s="119">
        <v>71.880265635205035</v>
      </c>
      <c r="D2734" s="106">
        <f t="shared" si="149"/>
        <v>71.880265635205035</v>
      </c>
      <c r="E2734" s="108">
        <f>_xlfn.NORM.INV(A2734,$B$104,$B$106)</f>
        <v>0.31207978032230765</v>
      </c>
      <c r="F2734" s="122" t="b">
        <f t="shared" si="150"/>
        <v>1</v>
      </c>
      <c r="G2734" s="101"/>
      <c r="I2734" s="101"/>
    </row>
    <row r="2735" spans="1:9" x14ac:dyDescent="0.55000000000000004">
      <c r="A2735" s="104">
        <v>0.29395480421771247</v>
      </c>
      <c r="B2735" s="118">
        <v>0.14581322406458308</v>
      </c>
      <c r="C2735" s="119">
        <v>18.129575891786882</v>
      </c>
      <c r="D2735" s="106">
        <f t="shared" si="149"/>
        <v>18.129575891786882</v>
      </c>
      <c r="E2735" s="108">
        <f>_xlfn.NORM.INV(A2735,$B$104,$B$106)</f>
        <v>0.14581322406458308</v>
      </c>
      <c r="F2735" s="122" t="b">
        <f t="shared" si="150"/>
        <v>1</v>
      </c>
      <c r="G2735" s="101"/>
      <c r="I2735" s="101"/>
    </row>
    <row r="2736" spans="1:9" x14ac:dyDescent="0.55000000000000004">
      <c r="A2736" s="104">
        <v>0.82778072581359408</v>
      </c>
      <c r="B2736" s="118">
        <v>0.29454316536812797</v>
      </c>
      <c r="C2736" s="119">
        <v>66.211024804290133</v>
      </c>
      <c r="D2736" s="106">
        <f t="shared" si="149"/>
        <v>66.211024804290133</v>
      </c>
      <c r="E2736" s="108">
        <f>_xlfn.NORM.INV(A2736,$B$104,$B$106)</f>
        <v>0.29454316536812797</v>
      </c>
      <c r="F2736" s="122" t="b">
        <f t="shared" si="150"/>
        <v>1</v>
      </c>
      <c r="G2736" s="101"/>
      <c r="I2736" s="101"/>
    </row>
    <row r="2737" spans="1:9" x14ac:dyDescent="0.55000000000000004">
      <c r="A2737" s="104">
        <v>0.31841001542242009</v>
      </c>
      <c r="B2737" s="118">
        <v>0.15278504275556554</v>
      </c>
      <c r="C2737" s="119">
        <v>20.383427007975815</v>
      </c>
      <c r="D2737" s="106">
        <f t="shared" si="149"/>
        <v>20.383427007975815</v>
      </c>
      <c r="E2737" s="108">
        <f>_xlfn.NORM.INV(A2737,$B$104,$B$106)</f>
        <v>0.15278504275556554</v>
      </c>
      <c r="F2737" s="122" t="b">
        <f t="shared" si="150"/>
        <v>1</v>
      </c>
      <c r="G2737" s="101"/>
      <c r="I2737" s="101"/>
    </row>
    <row r="2738" spans="1:9" x14ac:dyDescent="0.55000000000000004">
      <c r="A2738" s="104">
        <v>2.3670134192541381E-2</v>
      </c>
      <c r="B2738" s="118">
        <v>1.6756780385305536E-3</v>
      </c>
      <c r="C2738" s="119">
        <v>-28.467242441389253</v>
      </c>
      <c r="D2738" s="106">
        <f t="shared" ref="D2738:D2801" si="151">IF(C2738&lt;=0,0,C2738)</f>
        <v>0</v>
      </c>
      <c r="E2738" s="108">
        <f>_xlfn.NORM.INV(A2738,$B$104,$B$106)</f>
        <v>1.6756780385305536E-3</v>
      </c>
      <c r="F2738" s="122" t="b">
        <f t="shared" si="150"/>
        <v>1</v>
      </c>
      <c r="G2738" s="101"/>
      <c r="I2738" s="101"/>
    </row>
    <row r="2739" spans="1:9" x14ac:dyDescent="0.55000000000000004">
      <c r="A2739" s="104">
        <v>0.88045625178063835</v>
      </c>
      <c r="B2739" s="118">
        <v>0.31772706529124206</v>
      </c>
      <c r="C2739" s="119">
        <v>73.705921191499485</v>
      </c>
      <c r="D2739" s="106">
        <f t="shared" si="151"/>
        <v>73.705921191499485</v>
      </c>
      <c r="E2739" s="108">
        <f>_xlfn.NORM.INV(A2739,$B$104,$B$106)</f>
        <v>0.31772706529124206</v>
      </c>
      <c r="F2739" s="122" t="b">
        <f t="shared" ref="F2739:F2802" si="152">E2739=B2739</f>
        <v>1</v>
      </c>
      <c r="G2739" s="101"/>
      <c r="I2739" s="101"/>
    </row>
    <row r="2740" spans="1:9" x14ac:dyDescent="0.55000000000000004">
      <c r="A2740" s="104">
        <v>0.65343879079162459</v>
      </c>
      <c r="B2740" s="118">
        <v>0.23946212636617553</v>
      </c>
      <c r="C2740" s="119">
        <v>48.404414113744188</v>
      </c>
      <c r="D2740" s="106">
        <f t="shared" si="151"/>
        <v>48.404414113744188</v>
      </c>
      <c r="E2740" s="108">
        <f>_xlfn.NORM.INV(A2740,$B$104,$B$106)</f>
        <v>0.23946212636617553</v>
      </c>
      <c r="F2740" s="122" t="b">
        <f t="shared" si="152"/>
        <v>1</v>
      </c>
      <c r="G2740" s="101"/>
      <c r="I2740" s="101"/>
    </row>
    <row r="2741" spans="1:9" x14ac:dyDescent="0.55000000000000004">
      <c r="A2741" s="104">
        <v>0.71351115550681354</v>
      </c>
      <c r="B2741" s="118">
        <v>0.25636715408552097</v>
      </c>
      <c r="C2741" s="119">
        <v>53.869475281174282</v>
      </c>
      <c r="D2741" s="106">
        <f t="shared" si="151"/>
        <v>53.869475281174282</v>
      </c>
      <c r="E2741" s="108">
        <f>_xlfn.NORM.INV(A2741,$B$104,$B$106)</f>
        <v>0.25636715408552097</v>
      </c>
      <c r="F2741" s="122" t="b">
        <f t="shared" si="152"/>
        <v>1</v>
      </c>
      <c r="G2741" s="101"/>
      <c r="I2741" s="101"/>
    </row>
    <row r="2742" spans="1:9" x14ac:dyDescent="0.55000000000000004">
      <c r="A2742" s="104">
        <v>0.46773822908842932</v>
      </c>
      <c r="B2742" s="118">
        <v>0.19190433884716462</v>
      </c>
      <c r="C2742" s="119">
        <v>33.029921856531779</v>
      </c>
      <c r="D2742" s="106">
        <f t="shared" si="151"/>
        <v>33.029921856531779</v>
      </c>
      <c r="E2742" s="108">
        <f>_xlfn.NORM.INV(A2742,$B$104,$B$106)</f>
        <v>0.19190433884716462</v>
      </c>
      <c r="F2742" s="122" t="b">
        <f t="shared" si="152"/>
        <v>1</v>
      </c>
      <c r="G2742" s="101"/>
      <c r="I2742" s="101"/>
    </row>
    <row r="2743" spans="1:9" x14ac:dyDescent="0.55000000000000004">
      <c r="A2743" s="104">
        <v>3.9287340283448269E-2</v>
      </c>
      <c r="B2743" s="118">
        <v>2.4098334992107923E-2</v>
      </c>
      <c r="C2743" s="119">
        <v>-21.218440852772478</v>
      </c>
      <c r="D2743" s="106">
        <f t="shared" si="151"/>
        <v>0</v>
      </c>
      <c r="E2743" s="108">
        <f>_xlfn.NORM.INV(A2743,$B$104,$B$106)</f>
        <v>2.4098334992107923E-2</v>
      </c>
      <c r="F2743" s="122" t="b">
        <f t="shared" si="152"/>
        <v>1</v>
      </c>
      <c r="G2743" s="101"/>
      <c r="I2743" s="101"/>
    </row>
    <row r="2744" spans="1:9" x14ac:dyDescent="0.55000000000000004">
      <c r="A2744" s="104">
        <v>0.3217545534469658</v>
      </c>
      <c r="B2744" s="118">
        <v>0.15372019190137071</v>
      </c>
      <c r="C2744" s="119">
        <v>20.685742234389007</v>
      </c>
      <c r="D2744" s="106">
        <f t="shared" si="151"/>
        <v>20.685742234389007</v>
      </c>
      <c r="E2744" s="108">
        <f>_xlfn.NORM.INV(A2744,$B$104,$B$106)</f>
        <v>0.15372019190137071</v>
      </c>
      <c r="F2744" s="122" t="b">
        <f t="shared" si="152"/>
        <v>1</v>
      </c>
      <c r="G2744" s="101"/>
      <c r="I2744" s="101"/>
    </row>
    <row r="2745" spans="1:9" x14ac:dyDescent="0.55000000000000004">
      <c r="A2745" s="104">
        <v>0.41207577497012782</v>
      </c>
      <c r="B2745" s="118">
        <v>0.17777914646236681</v>
      </c>
      <c r="C2745" s="119">
        <v>28.463526481959335</v>
      </c>
      <c r="D2745" s="106">
        <f t="shared" si="151"/>
        <v>28.463526481959335</v>
      </c>
      <c r="E2745" s="108">
        <f>_xlfn.NORM.INV(A2745,$B$104,$B$106)</f>
        <v>0.17777914646236681</v>
      </c>
      <c r="F2745" s="122" t="b">
        <f t="shared" si="152"/>
        <v>1</v>
      </c>
      <c r="G2745" s="101"/>
      <c r="I2745" s="101"/>
    </row>
    <row r="2746" spans="1:9" x14ac:dyDescent="0.55000000000000004">
      <c r="A2746" s="104">
        <v>0.13254461127299466</v>
      </c>
      <c r="B2746" s="118">
        <v>8.8555708794977386E-2</v>
      </c>
      <c r="C2746" s="119">
        <v>-0.38064653661936299</v>
      </c>
      <c r="D2746" s="106">
        <f t="shared" si="151"/>
        <v>0</v>
      </c>
      <c r="E2746" s="108">
        <f>_xlfn.NORM.INV(A2746,$B$104,$B$106)</f>
        <v>8.8555708794977386E-2</v>
      </c>
      <c r="F2746" s="122" t="b">
        <f t="shared" si="152"/>
        <v>1</v>
      </c>
      <c r="G2746" s="101"/>
      <c r="I2746" s="101"/>
    </row>
    <row r="2747" spans="1:9" x14ac:dyDescent="0.55000000000000004">
      <c r="A2747" s="104">
        <v>0.84322085241580058</v>
      </c>
      <c r="B2747" s="118">
        <v>0.30077837364964866</v>
      </c>
      <c r="C2747" s="119">
        <v>68.226744341453767</v>
      </c>
      <c r="D2747" s="106">
        <f t="shared" si="151"/>
        <v>68.226744341453767</v>
      </c>
      <c r="E2747" s="108">
        <f>_xlfn.NORM.INV(A2747,$B$104,$B$106)</f>
        <v>0.30077837364964866</v>
      </c>
      <c r="F2747" s="122" t="b">
        <f t="shared" si="152"/>
        <v>1</v>
      </c>
      <c r="G2747" s="101"/>
      <c r="I2747" s="101"/>
    </row>
    <row r="2748" spans="1:9" x14ac:dyDescent="0.55000000000000004">
      <c r="A2748" s="104">
        <v>3.4457883285508362E-2</v>
      </c>
      <c r="B2748" s="118">
        <v>1.8102842337352709E-2</v>
      </c>
      <c r="C2748" s="119">
        <v>-23.156665068141209</v>
      </c>
      <c r="D2748" s="106">
        <f t="shared" si="151"/>
        <v>0</v>
      </c>
      <c r="E2748" s="108">
        <f>_xlfn.NORM.INV(A2748,$B$104,$B$106)</f>
        <v>1.8102842337352709E-2</v>
      </c>
      <c r="F2748" s="122" t="b">
        <f t="shared" si="152"/>
        <v>1</v>
      </c>
      <c r="G2748" s="101"/>
      <c r="I2748" s="101"/>
    </row>
    <row r="2749" spans="1:9" x14ac:dyDescent="0.55000000000000004">
      <c r="A2749" s="104">
        <v>3.8823661235735885E-2</v>
      </c>
      <c r="B2749" s="118">
        <v>2.3549695100723717E-2</v>
      </c>
      <c r="C2749" s="119">
        <v>-21.395805280390398</v>
      </c>
      <c r="D2749" s="106">
        <f t="shared" si="151"/>
        <v>0</v>
      </c>
      <c r="E2749" s="108">
        <f>_xlfn.NORM.INV(A2749,$B$104,$B$106)</f>
        <v>2.3549695100723717E-2</v>
      </c>
      <c r="F2749" s="122" t="b">
        <f t="shared" si="152"/>
        <v>1</v>
      </c>
      <c r="G2749" s="101"/>
      <c r="I2749" s="101"/>
    </row>
    <row r="2750" spans="1:9" x14ac:dyDescent="0.55000000000000004">
      <c r="A2750" s="104">
        <v>0.71650281021625972</v>
      </c>
      <c r="B2750" s="118">
        <v>0.25724836202805634</v>
      </c>
      <c r="C2750" s="119">
        <v>54.154352383249055</v>
      </c>
      <c r="D2750" s="106">
        <f t="shared" si="151"/>
        <v>54.154352383249055</v>
      </c>
      <c r="E2750" s="108">
        <f>_xlfn.NORM.INV(A2750,$B$104,$B$106)</f>
        <v>0.25724836202805634</v>
      </c>
      <c r="F2750" s="122" t="b">
        <f t="shared" si="152"/>
        <v>1</v>
      </c>
      <c r="G2750" s="101"/>
      <c r="I2750" s="101"/>
    </row>
    <row r="2751" spans="1:9" x14ac:dyDescent="0.55000000000000004">
      <c r="A2751" s="104">
        <v>0.37688618172449695</v>
      </c>
      <c r="B2751" s="118">
        <v>0.16863308890373124</v>
      </c>
      <c r="C2751" s="119">
        <v>25.506786935085945</v>
      </c>
      <c r="D2751" s="106">
        <f t="shared" si="151"/>
        <v>25.506786935085945</v>
      </c>
      <c r="E2751" s="108">
        <f>_xlfn.NORM.INV(A2751,$B$104,$B$106)</f>
        <v>0.16863308890373124</v>
      </c>
      <c r="F2751" s="122" t="b">
        <f t="shared" si="152"/>
        <v>1</v>
      </c>
      <c r="G2751" s="101"/>
      <c r="I2751" s="101"/>
    </row>
    <row r="2752" spans="1:9" x14ac:dyDescent="0.55000000000000004">
      <c r="A2752" s="104">
        <v>0.26944224071532519</v>
      </c>
      <c r="B2752" s="118">
        <v>0.13854992557720874</v>
      </c>
      <c r="C2752" s="119">
        <v>15.781495121391078</v>
      </c>
      <c r="D2752" s="106">
        <f t="shared" si="151"/>
        <v>15.781495121391078</v>
      </c>
      <c r="E2752" s="108">
        <f>_xlfn.NORM.INV(A2752,$B$104,$B$106)</f>
        <v>0.13854992557720874</v>
      </c>
      <c r="F2752" s="122" t="b">
        <f t="shared" si="152"/>
        <v>1</v>
      </c>
      <c r="G2752" s="101"/>
      <c r="I2752" s="101"/>
    </row>
    <row r="2753" spans="1:9" x14ac:dyDescent="0.55000000000000004">
      <c r="A2753" s="104">
        <v>0.68296703290888328</v>
      </c>
      <c r="B2753" s="118">
        <v>0.24760118521020616</v>
      </c>
      <c r="C2753" s="119">
        <v>51.035610889425215</v>
      </c>
      <c r="D2753" s="106">
        <f t="shared" si="151"/>
        <v>51.035610889425215</v>
      </c>
      <c r="E2753" s="108">
        <f>_xlfn.NORM.INV(A2753,$B$104,$B$106)</f>
        <v>0.24760118521020616</v>
      </c>
      <c r="F2753" s="122" t="b">
        <f t="shared" si="152"/>
        <v>1</v>
      </c>
      <c r="G2753" s="101"/>
      <c r="I2753" s="101"/>
    </row>
    <row r="2754" spans="1:9" x14ac:dyDescent="0.55000000000000004">
      <c r="A2754" s="104">
        <v>0.53780113424069109</v>
      </c>
      <c r="B2754" s="118">
        <v>0.20948956250808035</v>
      </c>
      <c r="C2754" s="119">
        <v>38.714876921104974</v>
      </c>
      <c r="D2754" s="106">
        <f t="shared" si="151"/>
        <v>38.714876921104974</v>
      </c>
      <c r="E2754" s="108">
        <f>_xlfn.NORM.INV(A2754,$B$104,$B$106)</f>
        <v>0.20948956250808035</v>
      </c>
      <c r="F2754" s="122" t="b">
        <f t="shared" si="152"/>
        <v>1</v>
      </c>
      <c r="G2754" s="101"/>
      <c r="I2754" s="101"/>
    </row>
    <row r="2755" spans="1:9" x14ac:dyDescent="0.55000000000000004">
      <c r="A2755" s="104">
        <v>0.77814684769969089</v>
      </c>
      <c r="B2755" s="118">
        <v>0.27659495779822818</v>
      </c>
      <c r="C2755" s="119">
        <v>60.408724219891454</v>
      </c>
      <c r="D2755" s="106">
        <f t="shared" si="151"/>
        <v>60.408724219891454</v>
      </c>
      <c r="E2755" s="108">
        <f>_xlfn.NORM.INV(A2755,$B$104,$B$106)</f>
        <v>0.27659495779822818</v>
      </c>
      <c r="F2755" s="122" t="b">
        <f t="shared" si="152"/>
        <v>1</v>
      </c>
      <c r="G2755" s="101"/>
      <c r="I2755" s="101"/>
    </row>
    <row r="2756" spans="1:9" x14ac:dyDescent="0.55000000000000004">
      <c r="A2756" s="104">
        <v>0.86185853045234617</v>
      </c>
      <c r="B2756" s="118">
        <v>0.30887073963696882</v>
      </c>
      <c r="C2756" s="119">
        <v>70.842846239904148</v>
      </c>
      <c r="D2756" s="106">
        <f t="shared" si="151"/>
        <v>70.842846239904148</v>
      </c>
      <c r="E2756" s="108">
        <f>_xlfn.NORM.INV(A2756,$B$104,$B$106)</f>
        <v>0.30887073963696882</v>
      </c>
      <c r="F2756" s="122" t="b">
        <f t="shared" si="152"/>
        <v>1</v>
      </c>
      <c r="G2756" s="101"/>
      <c r="I2756" s="101"/>
    </row>
    <row r="2757" spans="1:9" x14ac:dyDescent="0.55000000000000004">
      <c r="A2757" s="104">
        <v>0.71812974125265039</v>
      </c>
      <c r="B2757" s="118">
        <v>0.25772945162529548</v>
      </c>
      <c r="C2757" s="119">
        <v>54.309879136566202</v>
      </c>
      <c r="D2757" s="106">
        <f t="shared" si="151"/>
        <v>54.309879136566202</v>
      </c>
      <c r="E2757" s="108">
        <f>_xlfn.NORM.INV(A2757,$B$104,$B$106)</f>
        <v>0.25772945162529548</v>
      </c>
      <c r="F2757" s="122" t="b">
        <f t="shared" si="152"/>
        <v>1</v>
      </c>
      <c r="G2757" s="101"/>
      <c r="I2757" s="101"/>
    </row>
    <row r="2758" spans="1:9" x14ac:dyDescent="0.55000000000000004">
      <c r="A2758" s="104">
        <v>0.5463927885450679</v>
      </c>
      <c r="B2758" s="118">
        <v>0.21165528251519913</v>
      </c>
      <c r="C2758" s="119">
        <v>39.415011372637807</v>
      </c>
      <c r="D2758" s="106">
        <f t="shared" si="151"/>
        <v>39.415011372637807</v>
      </c>
      <c r="E2758" s="108">
        <f>_xlfn.NORM.INV(A2758,$B$104,$B$106)</f>
        <v>0.21165528251519913</v>
      </c>
      <c r="F2758" s="122" t="b">
        <f t="shared" si="152"/>
        <v>1</v>
      </c>
      <c r="G2758" s="101"/>
      <c r="I2758" s="101"/>
    </row>
    <row r="2759" spans="1:9" x14ac:dyDescent="0.55000000000000004">
      <c r="A2759" s="104">
        <v>0.76285264278142595</v>
      </c>
      <c r="B2759" s="118">
        <v>0.27155087849784293</v>
      </c>
      <c r="C2759" s="119">
        <v>58.778073127942768</v>
      </c>
      <c r="D2759" s="106">
        <f t="shared" si="151"/>
        <v>58.778073127942768</v>
      </c>
      <c r="E2759" s="108">
        <f>_xlfn.NORM.INV(A2759,$B$104,$B$106)</f>
        <v>0.27155087849784293</v>
      </c>
      <c r="F2759" s="122" t="b">
        <f t="shared" si="152"/>
        <v>1</v>
      </c>
      <c r="G2759" s="101"/>
      <c r="I2759" s="101"/>
    </row>
    <row r="2760" spans="1:9" x14ac:dyDescent="0.55000000000000004">
      <c r="A2760" s="104">
        <v>0.85117935728252725</v>
      </c>
      <c r="B2760" s="118">
        <v>0.30415048888169566</v>
      </c>
      <c r="C2760" s="119">
        <v>69.31688251293221</v>
      </c>
      <c r="D2760" s="106">
        <f t="shared" si="151"/>
        <v>69.31688251293221</v>
      </c>
      <c r="E2760" s="108">
        <f>_xlfn.NORM.INV(A2760,$B$104,$B$106)</f>
        <v>0.30415048888169566</v>
      </c>
      <c r="F2760" s="122" t="b">
        <f t="shared" si="152"/>
        <v>1</v>
      </c>
      <c r="G2760" s="101"/>
      <c r="I2760" s="101"/>
    </row>
    <row r="2761" spans="1:9" x14ac:dyDescent="0.55000000000000004">
      <c r="A2761" s="104">
        <v>0.76950545432366191</v>
      </c>
      <c r="B2761" s="118">
        <v>0.27372191472355167</v>
      </c>
      <c r="C2761" s="119">
        <v>59.479926207818387</v>
      </c>
      <c r="D2761" s="106">
        <f t="shared" si="151"/>
        <v>59.479926207818387</v>
      </c>
      <c r="E2761" s="108">
        <f>_xlfn.NORM.INV(A2761,$B$104,$B$106)</f>
        <v>0.27372191472355167</v>
      </c>
      <c r="F2761" s="122" t="b">
        <f t="shared" si="152"/>
        <v>1</v>
      </c>
      <c r="G2761" s="101"/>
      <c r="I2761" s="101"/>
    </row>
    <row r="2762" spans="1:9" x14ac:dyDescent="0.55000000000000004">
      <c r="A2762" s="104">
        <v>0.36092217516494229</v>
      </c>
      <c r="B2762" s="118">
        <v>0.16440050543219234</v>
      </c>
      <c r="C2762" s="119">
        <v>24.13847639740235</v>
      </c>
      <c r="D2762" s="106">
        <f t="shared" si="151"/>
        <v>24.13847639740235</v>
      </c>
      <c r="E2762" s="108">
        <f>_xlfn.NORM.INV(A2762,$B$104,$B$106)</f>
        <v>0.16440050543219234</v>
      </c>
      <c r="F2762" s="122" t="b">
        <f t="shared" si="152"/>
        <v>1</v>
      </c>
      <c r="G2762" s="101"/>
      <c r="I2762" s="101"/>
    </row>
    <row r="2763" spans="1:9" x14ac:dyDescent="0.55000000000000004">
      <c r="A2763" s="104">
        <v>0.12695307447114668</v>
      </c>
      <c r="B2763" s="118">
        <v>8.5908704783679457E-2</v>
      </c>
      <c r="C2763" s="119">
        <v>-1.2363705893886798</v>
      </c>
      <c r="D2763" s="106">
        <f t="shared" si="151"/>
        <v>0</v>
      </c>
      <c r="E2763" s="108">
        <f>_xlfn.NORM.INV(A2763,$B$104,$B$106)</f>
        <v>8.5908704783679457E-2</v>
      </c>
      <c r="F2763" s="122" t="b">
        <f t="shared" si="152"/>
        <v>1</v>
      </c>
      <c r="G2763" s="101"/>
      <c r="I2763" s="101"/>
    </row>
    <row r="2764" spans="1:9" x14ac:dyDescent="0.55000000000000004">
      <c r="A2764" s="104">
        <v>0.89430709775338535</v>
      </c>
      <c r="B2764" s="118">
        <v>0.32497639067482764</v>
      </c>
      <c r="C2764" s="119">
        <v>76.04948473375633</v>
      </c>
      <c r="D2764" s="106">
        <f t="shared" si="151"/>
        <v>76.04948473375633</v>
      </c>
      <c r="E2764" s="108">
        <f>_xlfn.NORM.INV(A2764,$B$104,$B$106)</f>
        <v>0.32497639067482764</v>
      </c>
      <c r="F2764" s="122" t="b">
        <f t="shared" si="152"/>
        <v>1</v>
      </c>
      <c r="G2764" s="101"/>
      <c r="I2764" s="101"/>
    </row>
    <row r="2765" spans="1:9" x14ac:dyDescent="0.55000000000000004">
      <c r="A2765" s="104">
        <v>0.99454625002624264</v>
      </c>
      <c r="B2765" s="118">
        <v>0.45456483703600886</v>
      </c>
      <c r="C2765" s="119">
        <v>117.94286685141132</v>
      </c>
      <c r="D2765" s="106">
        <f t="shared" si="151"/>
        <v>117.94286685141132</v>
      </c>
      <c r="E2765" s="108">
        <f>_xlfn.NORM.INV(A2765,$B$104,$B$106)</f>
        <v>0.45456483703600886</v>
      </c>
      <c r="F2765" s="122" t="b">
        <f t="shared" si="152"/>
        <v>1</v>
      </c>
      <c r="G2765" s="101"/>
      <c r="I2765" s="101"/>
    </row>
    <row r="2766" spans="1:9" x14ac:dyDescent="0.55000000000000004">
      <c r="A2766" s="104">
        <v>0.40421125990488804</v>
      </c>
      <c r="B2766" s="118">
        <v>0.17575384152416823</v>
      </c>
      <c r="C2766" s="119">
        <v>27.808785445522759</v>
      </c>
      <c r="D2766" s="106">
        <f t="shared" si="151"/>
        <v>27.808785445522759</v>
      </c>
      <c r="E2766" s="108">
        <f>_xlfn.NORM.INV(A2766,$B$104,$B$106)</f>
        <v>0.17575384152416823</v>
      </c>
      <c r="F2766" s="122" t="b">
        <f t="shared" si="152"/>
        <v>1</v>
      </c>
      <c r="G2766" s="101"/>
      <c r="I2766" s="101"/>
    </row>
    <row r="2767" spans="1:9" x14ac:dyDescent="0.55000000000000004">
      <c r="A2767" s="104">
        <v>0.23542445975799098</v>
      </c>
      <c r="B2767" s="118">
        <v>0.127890150917114</v>
      </c>
      <c r="C2767" s="119">
        <v>12.335400769130841</v>
      </c>
      <c r="D2767" s="106">
        <f t="shared" si="151"/>
        <v>12.335400769130841</v>
      </c>
      <c r="E2767" s="108">
        <f>_xlfn.NORM.INV(A2767,$B$104,$B$106)</f>
        <v>0.127890150917114</v>
      </c>
      <c r="F2767" s="122" t="b">
        <f t="shared" si="152"/>
        <v>1</v>
      </c>
      <c r="G2767" s="101"/>
      <c r="I2767" s="101"/>
    </row>
    <row r="2768" spans="1:9" x14ac:dyDescent="0.55000000000000004">
      <c r="A2768" s="104">
        <v>0.89371221654377286</v>
      </c>
      <c r="B2768" s="118">
        <v>0.32465145063510253</v>
      </c>
      <c r="C2768" s="119">
        <v>75.944438044550807</v>
      </c>
      <c r="D2768" s="106">
        <f t="shared" si="151"/>
        <v>75.944438044550807</v>
      </c>
      <c r="E2768" s="108">
        <f>_xlfn.NORM.INV(A2768,$B$104,$B$106)</f>
        <v>0.32465145063510253</v>
      </c>
      <c r="F2768" s="122" t="b">
        <f t="shared" si="152"/>
        <v>1</v>
      </c>
      <c r="G2768" s="101"/>
      <c r="I2768" s="101"/>
    </row>
    <row r="2769" spans="1:9" x14ac:dyDescent="0.55000000000000004">
      <c r="A2769" s="104">
        <v>0.41792432291609038</v>
      </c>
      <c r="B2769" s="118">
        <v>0.17927935699469266</v>
      </c>
      <c r="C2769" s="119">
        <v>28.948514880635628</v>
      </c>
      <c r="D2769" s="106">
        <f t="shared" si="151"/>
        <v>28.948514880635628</v>
      </c>
      <c r="E2769" s="108">
        <f>_xlfn.NORM.INV(A2769,$B$104,$B$106)</f>
        <v>0.17927935699469266</v>
      </c>
      <c r="F2769" s="122" t="b">
        <f t="shared" si="152"/>
        <v>1</v>
      </c>
      <c r="G2769" s="101"/>
      <c r="I2769" s="101"/>
    </row>
    <row r="2770" spans="1:9" x14ac:dyDescent="0.55000000000000004">
      <c r="A2770" s="104">
        <v>0.67265456424462489</v>
      </c>
      <c r="B2770" s="118">
        <v>0.24472551143656174</v>
      </c>
      <c r="C2770" s="119">
        <v>50.105962424397454</v>
      </c>
      <c r="D2770" s="106">
        <f t="shared" si="151"/>
        <v>50.105962424397454</v>
      </c>
      <c r="E2770" s="108">
        <f>_xlfn.NORM.INV(A2770,$B$104,$B$106)</f>
        <v>0.24472551143656174</v>
      </c>
      <c r="F2770" s="122" t="b">
        <f t="shared" si="152"/>
        <v>1</v>
      </c>
      <c r="G2770" s="101"/>
      <c r="I2770" s="101"/>
    </row>
    <row r="2771" spans="1:9" x14ac:dyDescent="0.55000000000000004">
      <c r="A2771" s="104">
        <v>0.84942164211697402</v>
      </c>
      <c r="B2771" s="118">
        <v>0.30339560377724362</v>
      </c>
      <c r="C2771" s="119">
        <v>69.072843086395721</v>
      </c>
      <c r="D2771" s="106">
        <f t="shared" si="151"/>
        <v>69.072843086395721</v>
      </c>
      <c r="E2771" s="108">
        <f>_xlfn.NORM.INV(A2771,$B$104,$B$106)</f>
        <v>0.30339560377724362</v>
      </c>
      <c r="F2771" s="122" t="b">
        <f t="shared" si="152"/>
        <v>1</v>
      </c>
      <c r="G2771" s="101"/>
      <c r="I2771" s="101"/>
    </row>
    <row r="2772" spans="1:9" x14ac:dyDescent="0.55000000000000004">
      <c r="A2772" s="104">
        <v>0.33477976334171589</v>
      </c>
      <c r="B2772" s="118">
        <v>0.15732473896895124</v>
      </c>
      <c r="C2772" s="119">
        <v>21.851021021992857</v>
      </c>
      <c r="D2772" s="106">
        <f t="shared" si="151"/>
        <v>21.851021021992857</v>
      </c>
      <c r="E2772" s="108">
        <f>_xlfn.NORM.INV(A2772,$B$104,$B$106)</f>
        <v>0.15732473896895124</v>
      </c>
      <c r="F2772" s="122" t="b">
        <f t="shared" si="152"/>
        <v>1</v>
      </c>
      <c r="G2772" s="101"/>
      <c r="I2772" s="101"/>
    </row>
    <row r="2773" spans="1:9" x14ac:dyDescent="0.55000000000000004">
      <c r="A2773" s="104">
        <v>0.24215801972904294</v>
      </c>
      <c r="B2773" s="118">
        <v>0.13006223306242948</v>
      </c>
      <c r="C2773" s="119">
        <v>13.037591974132392</v>
      </c>
      <c r="D2773" s="106">
        <f t="shared" si="151"/>
        <v>13.037591974132392</v>
      </c>
      <c r="E2773" s="108">
        <f>_xlfn.NORM.INV(A2773,$B$104,$B$106)</f>
        <v>0.13006223306242948</v>
      </c>
      <c r="F2773" s="122" t="b">
        <f t="shared" si="152"/>
        <v>1</v>
      </c>
      <c r="G2773" s="101"/>
      <c r="I2773" s="101"/>
    </row>
    <row r="2774" spans="1:9" x14ac:dyDescent="0.55000000000000004">
      <c r="A2774" s="104">
        <v>0.30017046236602674</v>
      </c>
      <c r="B2774" s="118">
        <v>0.14760896917340677</v>
      </c>
      <c r="C2774" s="119">
        <v>18.710104774895679</v>
      </c>
      <c r="D2774" s="106">
        <f t="shared" si="151"/>
        <v>18.710104774895679</v>
      </c>
      <c r="E2774" s="108">
        <f>_xlfn.NORM.INV(A2774,$B$104,$B$106)</f>
        <v>0.14760896917340677</v>
      </c>
      <c r="F2774" s="122" t="b">
        <f t="shared" si="152"/>
        <v>1</v>
      </c>
      <c r="G2774" s="101"/>
      <c r="I2774" s="101"/>
    </row>
    <row r="2775" spans="1:9" x14ac:dyDescent="0.55000000000000004">
      <c r="A2775" s="104">
        <v>0.28091521636206196</v>
      </c>
      <c r="B2775" s="118">
        <v>0.14198751584685823</v>
      </c>
      <c r="C2775" s="119">
        <v>16.892800077767948</v>
      </c>
      <c r="D2775" s="106">
        <f t="shared" si="151"/>
        <v>16.892800077767948</v>
      </c>
      <c r="E2775" s="108">
        <f>_xlfn.NORM.INV(A2775,$B$104,$B$106)</f>
        <v>0.14198751584685823</v>
      </c>
      <c r="F2775" s="122" t="b">
        <f t="shared" si="152"/>
        <v>1</v>
      </c>
      <c r="G2775" s="101"/>
      <c r="I2775" s="101"/>
    </row>
    <row r="2776" spans="1:9" x14ac:dyDescent="0.55000000000000004">
      <c r="A2776" s="104">
        <v>0.36519369064940777</v>
      </c>
      <c r="B2776" s="118">
        <v>0.16553897265437495</v>
      </c>
      <c r="C2776" s="119">
        <v>24.50652033732575</v>
      </c>
      <c r="D2776" s="106">
        <f t="shared" si="151"/>
        <v>24.50652033732575</v>
      </c>
      <c r="E2776" s="108">
        <f>_xlfn.NORM.INV(A2776,$B$104,$B$106)</f>
        <v>0.16553897265437495</v>
      </c>
      <c r="F2776" s="122" t="b">
        <f t="shared" si="152"/>
        <v>1</v>
      </c>
      <c r="G2776" s="101"/>
      <c r="I2776" s="101"/>
    </row>
    <row r="2777" spans="1:9" x14ac:dyDescent="0.55000000000000004">
      <c r="A2777" s="104">
        <v>0.23358117313309723</v>
      </c>
      <c r="B2777" s="118">
        <v>0.12728961594961175</v>
      </c>
      <c r="C2777" s="119">
        <v>12.14125968962083</v>
      </c>
      <c r="D2777" s="106">
        <f t="shared" si="151"/>
        <v>12.14125968962083</v>
      </c>
      <c r="E2777" s="108">
        <f>_xlfn.NORM.INV(A2777,$B$104,$B$106)</f>
        <v>0.12728961594961175</v>
      </c>
      <c r="F2777" s="122" t="b">
        <f t="shared" si="152"/>
        <v>1</v>
      </c>
      <c r="G2777" s="101"/>
      <c r="I2777" s="101"/>
    </row>
    <row r="2778" spans="1:9" x14ac:dyDescent="0.55000000000000004">
      <c r="A2778" s="104">
        <v>0.49944427439857708</v>
      </c>
      <c r="B2778" s="118">
        <v>0.19986070020440316</v>
      </c>
      <c r="C2778" s="119">
        <v>35.602056147546662</v>
      </c>
      <c r="D2778" s="106">
        <f t="shared" si="151"/>
        <v>35.602056147546662</v>
      </c>
      <c r="E2778" s="108">
        <f>_xlfn.NORM.INV(A2778,$B$104,$B$106)</f>
        <v>0.19986070020440316</v>
      </c>
      <c r="F2778" s="122" t="b">
        <f t="shared" si="152"/>
        <v>1</v>
      </c>
      <c r="G2778" s="101"/>
      <c r="I2778" s="101"/>
    </row>
    <row r="2779" spans="1:9" x14ac:dyDescent="0.55000000000000004">
      <c r="A2779" s="104">
        <v>0.70791396155533881</v>
      </c>
      <c r="B2779" s="118">
        <v>0.25473008253932233</v>
      </c>
      <c r="C2779" s="119">
        <v>53.340242423117687</v>
      </c>
      <c r="D2779" s="106">
        <f t="shared" si="151"/>
        <v>53.340242423117687</v>
      </c>
      <c r="E2779" s="108">
        <f>_xlfn.NORM.INV(A2779,$B$104,$B$106)</f>
        <v>0.25473008253932233</v>
      </c>
      <c r="F2779" s="122" t="b">
        <f t="shared" si="152"/>
        <v>1</v>
      </c>
      <c r="G2779" s="101"/>
      <c r="I2779" s="101"/>
    </row>
    <row r="2780" spans="1:9" x14ac:dyDescent="0.55000000000000004">
      <c r="A2780" s="104">
        <v>0.90226732275375299</v>
      </c>
      <c r="B2780" s="118">
        <v>0.32945794232200204</v>
      </c>
      <c r="C2780" s="119">
        <v>77.498281759316782</v>
      </c>
      <c r="D2780" s="106">
        <f t="shared" si="151"/>
        <v>77.498281759316782</v>
      </c>
      <c r="E2780" s="108">
        <f>_xlfn.NORM.INV(A2780,$B$104,$B$106)</f>
        <v>0.32945794232200204</v>
      </c>
      <c r="F2780" s="122" t="b">
        <f t="shared" si="152"/>
        <v>1</v>
      </c>
      <c r="G2780" s="101"/>
      <c r="I2780" s="101"/>
    </row>
    <row r="2781" spans="1:9" x14ac:dyDescent="0.55000000000000004">
      <c r="A2781" s="104">
        <v>0.72267543332423656</v>
      </c>
      <c r="B2781" s="118">
        <v>0.25908079116321736</v>
      </c>
      <c r="C2781" s="119">
        <v>54.746740486651909</v>
      </c>
      <c r="D2781" s="106">
        <f t="shared" si="151"/>
        <v>54.746740486651909</v>
      </c>
      <c r="E2781" s="108">
        <f>_xlfn.NORM.INV(A2781,$B$104,$B$106)</f>
        <v>0.25908079116321736</v>
      </c>
      <c r="F2781" s="122" t="b">
        <f t="shared" si="152"/>
        <v>1</v>
      </c>
      <c r="G2781" s="101"/>
      <c r="I2781" s="101"/>
    </row>
    <row r="2782" spans="1:9" x14ac:dyDescent="0.55000000000000004">
      <c r="A2782" s="104">
        <v>0.27026076952525402</v>
      </c>
      <c r="B2782" s="118">
        <v>0.13879754864950863</v>
      </c>
      <c r="C2782" s="119">
        <v>15.861546763958762</v>
      </c>
      <c r="D2782" s="106">
        <f t="shared" si="151"/>
        <v>15.861546763958762</v>
      </c>
      <c r="E2782" s="108">
        <f>_xlfn.NORM.INV(A2782,$B$104,$B$106)</f>
        <v>0.13879754864950863</v>
      </c>
      <c r="F2782" s="122" t="b">
        <f t="shared" si="152"/>
        <v>1</v>
      </c>
      <c r="G2782" s="101"/>
      <c r="I2782" s="101"/>
    </row>
    <row r="2783" spans="1:9" x14ac:dyDescent="0.55000000000000004">
      <c r="A2783" s="104">
        <v>0.44764170352437027</v>
      </c>
      <c r="B2783" s="118">
        <v>0.18683781562748172</v>
      </c>
      <c r="C2783" s="119">
        <v>31.392015089299097</v>
      </c>
      <c r="D2783" s="106">
        <f t="shared" si="151"/>
        <v>31.392015089299097</v>
      </c>
      <c r="E2783" s="108">
        <f>_xlfn.NORM.INV(A2783,$B$104,$B$106)</f>
        <v>0.18683781562748172</v>
      </c>
      <c r="F2783" s="122" t="b">
        <f t="shared" si="152"/>
        <v>1</v>
      </c>
      <c r="G2783" s="101"/>
      <c r="I2783" s="101"/>
    </row>
    <row r="2784" spans="1:9" x14ac:dyDescent="0.55000000000000004">
      <c r="A2784" s="104">
        <v>0.69347210602424336</v>
      </c>
      <c r="B2784" s="118">
        <v>0.25057163511333391</v>
      </c>
      <c r="C2784" s="119">
        <v>51.99589860293203</v>
      </c>
      <c r="D2784" s="106">
        <f t="shared" si="151"/>
        <v>51.99589860293203</v>
      </c>
      <c r="E2784" s="108">
        <f>_xlfn.NORM.INV(A2784,$B$104,$B$106)</f>
        <v>0.25057163511333391</v>
      </c>
      <c r="F2784" s="122" t="b">
        <f t="shared" si="152"/>
        <v>1</v>
      </c>
      <c r="G2784" s="101"/>
      <c r="I2784" s="101"/>
    </row>
    <row r="2785" spans="1:9" x14ac:dyDescent="0.55000000000000004">
      <c r="A2785" s="104">
        <v>0.95495151947867751</v>
      </c>
      <c r="B2785" s="118">
        <v>0.36948864627020056</v>
      </c>
      <c r="C2785" s="119">
        <v>90.439416744965968</v>
      </c>
      <c r="D2785" s="106">
        <f t="shared" si="151"/>
        <v>90.439416744965968</v>
      </c>
      <c r="E2785" s="108">
        <f>_xlfn.NORM.INV(A2785,$B$104,$B$106)</f>
        <v>0.36948864627020056</v>
      </c>
      <c r="F2785" s="122" t="b">
        <f t="shared" si="152"/>
        <v>1</v>
      </c>
      <c r="G2785" s="101"/>
      <c r="I2785" s="101"/>
    </row>
    <row r="2786" spans="1:9" x14ac:dyDescent="0.55000000000000004">
      <c r="A2786" s="104">
        <v>0.86317101233449456</v>
      </c>
      <c r="B2786" s="118">
        <v>0.30946774405511468</v>
      </c>
      <c r="C2786" s="119">
        <v>71.03584596262327</v>
      </c>
      <c r="D2786" s="106">
        <f t="shared" si="151"/>
        <v>71.03584596262327</v>
      </c>
      <c r="E2786" s="108">
        <f>_xlfn.NORM.INV(A2786,$B$104,$B$106)</f>
        <v>0.30946774405511468</v>
      </c>
      <c r="F2786" s="122" t="b">
        <f t="shared" si="152"/>
        <v>1</v>
      </c>
      <c r="G2786" s="101"/>
      <c r="I2786" s="101"/>
    </row>
    <row r="2787" spans="1:9" x14ac:dyDescent="0.55000000000000004">
      <c r="A2787" s="104">
        <v>0.24859785464542328</v>
      </c>
      <c r="B2787" s="118">
        <v>0.1321091294300871</v>
      </c>
      <c r="C2787" s="119">
        <v>13.699313092746001</v>
      </c>
      <c r="D2787" s="106">
        <f t="shared" si="151"/>
        <v>13.699313092746001</v>
      </c>
      <c r="E2787" s="108">
        <f>_xlfn.NORM.INV(A2787,$B$104,$B$106)</f>
        <v>0.1321091294300871</v>
      </c>
      <c r="F2787" s="122" t="b">
        <f t="shared" si="152"/>
        <v>1</v>
      </c>
      <c r="G2787" s="101"/>
      <c r="I2787" s="101"/>
    </row>
    <row r="2788" spans="1:9" x14ac:dyDescent="0.55000000000000004">
      <c r="A2788" s="104">
        <v>4.3948680715392263E-2</v>
      </c>
      <c r="B2788" s="118">
        <v>2.9340503370324594E-2</v>
      </c>
      <c r="C2788" s="119">
        <v>-19.523751479140898</v>
      </c>
      <c r="D2788" s="106">
        <f t="shared" si="151"/>
        <v>0</v>
      </c>
      <c r="E2788" s="108">
        <f>_xlfn.NORM.INV(A2788,$B$104,$B$106)</f>
        <v>2.9340503370324594E-2</v>
      </c>
      <c r="F2788" s="122" t="b">
        <f t="shared" si="152"/>
        <v>1</v>
      </c>
      <c r="G2788" s="101"/>
      <c r="I2788" s="101"/>
    </row>
    <row r="2789" spans="1:9" x14ac:dyDescent="0.55000000000000004">
      <c r="A2789" s="104">
        <v>0.92412320533422521</v>
      </c>
      <c r="B2789" s="118">
        <v>0.34333648804967043</v>
      </c>
      <c r="C2789" s="119">
        <v>81.984941147037688</v>
      </c>
      <c r="D2789" s="106">
        <f t="shared" si="151"/>
        <v>81.984941147037688</v>
      </c>
      <c r="E2789" s="108">
        <f>_xlfn.NORM.INV(A2789,$B$104,$B$106)</f>
        <v>0.34333648804967043</v>
      </c>
      <c r="F2789" s="122" t="b">
        <f t="shared" si="152"/>
        <v>1</v>
      </c>
      <c r="G2789" s="101"/>
      <c r="I2789" s="101"/>
    </row>
    <row r="2790" spans="1:9" x14ac:dyDescent="0.55000000000000004">
      <c r="A2790" s="104">
        <v>0.3965742800402946</v>
      </c>
      <c r="B2790" s="118">
        <v>0.17377757519858861</v>
      </c>
      <c r="C2790" s="119">
        <v>27.16989762281511</v>
      </c>
      <c r="D2790" s="106">
        <f t="shared" si="151"/>
        <v>27.16989762281511</v>
      </c>
      <c r="E2790" s="108">
        <f>_xlfn.NORM.INV(A2790,$B$104,$B$106)</f>
        <v>0.17377757519858861</v>
      </c>
      <c r="F2790" s="122" t="b">
        <f t="shared" si="152"/>
        <v>1</v>
      </c>
      <c r="G2790" s="101"/>
      <c r="I2790" s="101"/>
    </row>
    <row r="2791" spans="1:9" x14ac:dyDescent="0.55000000000000004">
      <c r="A2791" s="104">
        <v>0.84648195641860202</v>
      </c>
      <c r="B2791" s="118">
        <v>0.30214609795064395</v>
      </c>
      <c r="C2791" s="119">
        <v>68.668902561435047</v>
      </c>
      <c r="D2791" s="106">
        <f t="shared" si="151"/>
        <v>68.668902561435047</v>
      </c>
      <c r="E2791" s="108">
        <f>_xlfn.NORM.INV(A2791,$B$104,$B$106)</f>
        <v>0.30214609795064395</v>
      </c>
      <c r="F2791" s="122" t="b">
        <f t="shared" si="152"/>
        <v>1</v>
      </c>
      <c r="G2791" s="101"/>
      <c r="I2791" s="101"/>
    </row>
    <row r="2792" spans="1:9" x14ac:dyDescent="0.55000000000000004">
      <c r="A2792" s="104">
        <v>0.30656780010136531</v>
      </c>
      <c r="B2792" s="118">
        <v>0.14943973205295236</v>
      </c>
      <c r="C2792" s="119">
        <v>19.301954210808034</v>
      </c>
      <c r="D2792" s="106">
        <f t="shared" si="151"/>
        <v>19.301954210808034</v>
      </c>
      <c r="E2792" s="108">
        <f>_xlfn.NORM.INV(A2792,$B$104,$B$106)</f>
        <v>0.14943973205295236</v>
      </c>
      <c r="F2792" s="122" t="b">
        <f t="shared" si="152"/>
        <v>1</v>
      </c>
      <c r="G2792" s="101"/>
      <c r="I2792" s="101"/>
    </row>
    <row r="2793" spans="1:9" x14ac:dyDescent="0.55000000000000004">
      <c r="A2793" s="104">
        <v>0.23297154723581914</v>
      </c>
      <c r="B2793" s="118">
        <v>0.12709042504998294</v>
      </c>
      <c r="C2793" s="119">
        <v>12.076865210739195</v>
      </c>
      <c r="D2793" s="106">
        <f t="shared" si="151"/>
        <v>12.076865210739195</v>
      </c>
      <c r="E2793" s="108">
        <f>_xlfn.NORM.INV(A2793,$B$104,$B$106)</f>
        <v>0.12709042504998294</v>
      </c>
      <c r="F2793" s="122" t="b">
        <f t="shared" si="152"/>
        <v>1</v>
      </c>
      <c r="G2793" s="101"/>
      <c r="I2793" s="101"/>
    </row>
    <row r="2794" spans="1:9" x14ac:dyDescent="0.55000000000000004">
      <c r="A2794" s="104">
        <v>0.59555760929919332</v>
      </c>
      <c r="B2794" s="118">
        <v>0.22418649865660573</v>
      </c>
      <c r="C2794" s="119">
        <v>43.466105748348546</v>
      </c>
      <c r="D2794" s="106">
        <f t="shared" si="151"/>
        <v>43.466105748348546</v>
      </c>
      <c r="E2794" s="108">
        <f>_xlfn.NORM.INV(A2794,$B$104,$B$106)</f>
        <v>0.22418649865660573</v>
      </c>
      <c r="F2794" s="122" t="b">
        <f t="shared" si="152"/>
        <v>1</v>
      </c>
      <c r="G2794" s="101"/>
      <c r="I2794" s="101"/>
    </row>
    <row r="2795" spans="1:9" x14ac:dyDescent="0.55000000000000004">
      <c r="A2795" s="104">
        <v>0.4852811001054641</v>
      </c>
      <c r="B2795" s="118">
        <v>0.19630968149935968</v>
      </c>
      <c r="C2795" s="119">
        <v>34.454082021036179</v>
      </c>
      <c r="D2795" s="106">
        <f t="shared" si="151"/>
        <v>34.454082021036179</v>
      </c>
      <c r="E2795" s="108">
        <f>_xlfn.NORM.INV(A2795,$B$104,$B$106)</f>
        <v>0.19630968149935968</v>
      </c>
      <c r="F2795" s="122" t="b">
        <f t="shared" si="152"/>
        <v>1</v>
      </c>
      <c r="G2795" s="101"/>
      <c r="I2795" s="101"/>
    </row>
    <row r="2796" spans="1:9" x14ac:dyDescent="0.55000000000000004">
      <c r="A2796" s="104">
        <v>0.89861009714928264</v>
      </c>
      <c r="B2796" s="118">
        <v>0.32736716556881634</v>
      </c>
      <c r="C2796" s="119">
        <v>76.822374979789615</v>
      </c>
      <c r="D2796" s="106">
        <f t="shared" si="151"/>
        <v>76.822374979789615</v>
      </c>
      <c r="E2796" s="108">
        <f>_xlfn.NORM.INV(A2796,$B$104,$B$106)</f>
        <v>0.32736716556881634</v>
      </c>
      <c r="F2796" s="122" t="b">
        <f t="shared" si="152"/>
        <v>1</v>
      </c>
      <c r="G2796" s="101"/>
      <c r="I2796" s="101"/>
    </row>
    <row r="2797" spans="1:9" x14ac:dyDescent="0.55000000000000004">
      <c r="A2797" s="104">
        <v>9.7172717037337653E-2</v>
      </c>
      <c r="B2797" s="118">
        <v>7.0216905665133722E-2</v>
      </c>
      <c r="C2797" s="119">
        <v>-6.3092189415828308</v>
      </c>
      <c r="D2797" s="106">
        <f t="shared" si="151"/>
        <v>0</v>
      </c>
      <c r="E2797" s="108">
        <f>_xlfn.NORM.INV(A2797,$B$104,$B$106)</f>
        <v>7.0216905665133722E-2</v>
      </c>
      <c r="F2797" s="122" t="b">
        <f t="shared" si="152"/>
        <v>1</v>
      </c>
      <c r="G2797" s="101"/>
      <c r="I2797" s="101"/>
    </row>
    <row r="2798" spans="1:9" x14ac:dyDescent="0.55000000000000004">
      <c r="A2798" s="104">
        <v>0.93672592622489592</v>
      </c>
      <c r="B2798" s="118">
        <v>0.35278565926942862</v>
      </c>
      <c r="C2798" s="119">
        <v>85.039671346527598</v>
      </c>
      <c r="D2798" s="106">
        <f t="shared" si="151"/>
        <v>85.039671346527598</v>
      </c>
      <c r="E2798" s="108">
        <f>_xlfn.NORM.INV(A2798,$B$104,$B$106)</f>
        <v>0.35278565926942862</v>
      </c>
      <c r="F2798" s="122" t="b">
        <f t="shared" si="152"/>
        <v>1</v>
      </c>
      <c r="G2798" s="101"/>
      <c r="I2798" s="101"/>
    </row>
    <row r="2799" spans="1:9" x14ac:dyDescent="0.55000000000000004">
      <c r="A2799" s="104">
        <v>0.97928081520311916</v>
      </c>
      <c r="B2799" s="118">
        <v>0.40391168230077501</v>
      </c>
      <c r="C2799" s="119">
        <v>101.56770358358838</v>
      </c>
      <c r="D2799" s="106">
        <f t="shared" si="151"/>
        <v>101.56770358358838</v>
      </c>
      <c r="E2799" s="108">
        <f>_xlfn.NORM.INV(A2799,$B$104,$B$106)</f>
        <v>0.40391168230077501</v>
      </c>
      <c r="F2799" s="122" t="b">
        <f t="shared" si="152"/>
        <v>1</v>
      </c>
      <c r="G2799" s="101"/>
      <c r="I2799" s="101"/>
    </row>
    <row r="2800" spans="1:9" x14ac:dyDescent="0.55000000000000004">
      <c r="A2800" s="104">
        <v>0.78723452638178326</v>
      </c>
      <c r="B2800" s="118">
        <v>0.27968624047977053</v>
      </c>
      <c r="C2800" s="119">
        <v>61.408074781210772</v>
      </c>
      <c r="D2800" s="106">
        <f t="shared" si="151"/>
        <v>61.408074781210772</v>
      </c>
      <c r="E2800" s="108">
        <f>_xlfn.NORM.INV(A2800,$B$104,$B$106)</f>
        <v>0.27968624047977053</v>
      </c>
      <c r="F2800" s="122" t="b">
        <f t="shared" si="152"/>
        <v>1</v>
      </c>
      <c r="G2800" s="101"/>
      <c r="I2800" s="101"/>
    </row>
    <row r="2801" spans="1:9" x14ac:dyDescent="0.55000000000000004">
      <c r="A2801" s="104">
        <v>0.26099958704828852</v>
      </c>
      <c r="B2801" s="118">
        <v>0.13597332201919063</v>
      </c>
      <c r="C2801" s="119">
        <v>14.948530143009359</v>
      </c>
      <c r="D2801" s="106">
        <f t="shared" si="151"/>
        <v>14.948530143009359</v>
      </c>
      <c r="E2801" s="108">
        <f>_xlfn.NORM.INV(A2801,$B$104,$B$106)</f>
        <v>0.13597332201919063</v>
      </c>
      <c r="F2801" s="122" t="b">
        <f t="shared" si="152"/>
        <v>1</v>
      </c>
      <c r="G2801" s="101"/>
      <c r="I2801" s="101"/>
    </row>
    <row r="2802" spans="1:9" x14ac:dyDescent="0.55000000000000004">
      <c r="A2802" s="104">
        <v>0.3675862911726705</v>
      </c>
      <c r="B2802" s="118">
        <v>0.16617470576491944</v>
      </c>
      <c r="C2802" s="119">
        <v>24.712040280443638</v>
      </c>
      <c r="D2802" s="106">
        <f t="shared" ref="D2802:D2865" si="153">IF(C2802&lt;=0,0,C2802)</f>
        <v>24.712040280443638</v>
      </c>
      <c r="E2802" s="108">
        <f>_xlfn.NORM.INV(A2802,$B$104,$B$106)</f>
        <v>0.16617470576491944</v>
      </c>
      <c r="F2802" s="122" t="b">
        <f t="shared" si="152"/>
        <v>1</v>
      </c>
      <c r="G2802" s="101"/>
      <c r="I2802" s="101"/>
    </row>
    <row r="2803" spans="1:9" x14ac:dyDescent="0.55000000000000004">
      <c r="A2803" s="104">
        <v>0.74603892643554881</v>
      </c>
      <c r="B2803" s="118">
        <v>0.26620765756775838</v>
      </c>
      <c r="C2803" s="119">
        <v>57.050715462590482</v>
      </c>
      <c r="D2803" s="106">
        <f t="shared" si="153"/>
        <v>57.050715462590482</v>
      </c>
      <c r="E2803" s="108">
        <f>_xlfn.NORM.INV(A2803,$B$104,$B$106)</f>
        <v>0.26620765756775838</v>
      </c>
      <c r="F2803" s="122" t="b">
        <f t="shared" ref="F2803:F2866" si="154">E2803=B2803</f>
        <v>1</v>
      </c>
      <c r="G2803" s="101"/>
      <c r="I2803" s="101"/>
    </row>
    <row r="2804" spans="1:9" x14ac:dyDescent="0.55000000000000004">
      <c r="A2804" s="104">
        <v>0.77703666690928763</v>
      </c>
      <c r="B2804" s="118">
        <v>0.27622234271887569</v>
      </c>
      <c r="C2804" s="119">
        <v>60.28826513314074</v>
      </c>
      <c r="D2804" s="106">
        <f t="shared" si="153"/>
        <v>60.28826513314074</v>
      </c>
      <c r="E2804" s="108">
        <f>_xlfn.NORM.INV(A2804,$B$104,$B$106)</f>
        <v>0.27622234271887569</v>
      </c>
      <c r="F2804" s="122" t="b">
        <f t="shared" si="154"/>
        <v>1</v>
      </c>
      <c r="G2804" s="101"/>
      <c r="I2804" s="101"/>
    </row>
    <row r="2805" spans="1:9" x14ac:dyDescent="0.55000000000000004">
      <c r="A2805" s="104">
        <v>0.73637609241636726</v>
      </c>
      <c r="B2805" s="118">
        <v>0.26322128293980951</v>
      </c>
      <c r="C2805" s="119">
        <v>56.085279600457859</v>
      </c>
      <c r="D2805" s="106">
        <f t="shared" si="153"/>
        <v>56.085279600457859</v>
      </c>
      <c r="E2805" s="108">
        <f>_xlfn.NORM.INV(A2805,$B$104,$B$106)</f>
        <v>0.26322128293980951</v>
      </c>
      <c r="F2805" s="122" t="b">
        <f t="shared" si="154"/>
        <v>1</v>
      </c>
      <c r="G2805" s="101"/>
      <c r="I2805" s="101"/>
    </row>
    <row r="2806" spans="1:9" x14ac:dyDescent="0.55000000000000004">
      <c r="A2806" s="104">
        <v>0.30789352656148095</v>
      </c>
      <c r="B2806" s="118">
        <v>0.1498169921408761</v>
      </c>
      <c r="C2806" s="119">
        <v>19.423914936975539</v>
      </c>
      <c r="D2806" s="106">
        <f t="shared" si="153"/>
        <v>19.423914936975539</v>
      </c>
      <c r="E2806" s="108">
        <f>_xlfn.NORM.INV(A2806,$B$104,$B$106)</f>
        <v>0.1498169921408761</v>
      </c>
      <c r="F2806" s="122" t="b">
        <f t="shared" si="154"/>
        <v>1</v>
      </c>
      <c r="G2806" s="101"/>
      <c r="I2806" s="101"/>
    </row>
    <row r="2807" spans="1:9" x14ac:dyDescent="0.55000000000000004">
      <c r="A2807" s="104">
        <v>0.20533896348332459</v>
      </c>
      <c r="B2807" s="118">
        <v>0.11772987898064585</v>
      </c>
      <c r="C2807" s="119">
        <v>9.0507857698321725</v>
      </c>
      <c r="D2807" s="106">
        <f t="shared" si="153"/>
        <v>9.0507857698321725</v>
      </c>
      <c r="E2807" s="108">
        <f>_xlfn.NORM.INV(A2807,$B$104,$B$106)</f>
        <v>0.11772987898064585</v>
      </c>
      <c r="F2807" s="122" t="b">
        <f t="shared" si="154"/>
        <v>1</v>
      </c>
      <c r="G2807" s="101"/>
      <c r="I2807" s="101"/>
    </row>
    <row r="2808" spans="1:9" x14ac:dyDescent="0.55000000000000004">
      <c r="A2808" s="104">
        <v>0.89625873993567529</v>
      </c>
      <c r="B2808" s="118">
        <v>0.32605181069752254</v>
      </c>
      <c r="C2808" s="119">
        <v>76.397146760833692</v>
      </c>
      <c r="D2808" s="106">
        <f t="shared" si="153"/>
        <v>76.397146760833692</v>
      </c>
      <c r="E2808" s="108">
        <f>_xlfn.NORM.INV(A2808,$B$104,$B$106)</f>
        <v>0.32605181069752254</v>
      </c>
      <c r="F2808" s="122" t="b">
        <f t="shared" si="154"/>
        <v>1</v>
      </c>
      <c r="G2808" s="101"/>
      <c r="I2808" s="101"/>
    </row>
    <row r="2809" spans="1:9" x14ac:dyDescent="0.55000000000000004">
      <c r="A2809" s="104">
        <v>0.81099832987452303</v>
      </c>
      <c r="B2809" s="118">
        <v>0.28815811724666074</v>
      </c>
      <c r="C2809" s="119">
        <v>64.146865009930821</v>
      </c>
      <c r="D2809" s="106">
        <f t="shared" si="153"/>
        <v>64.146865009930821</v>
      </c>
      <c r="E2809" s="108">
        <f>_xlfn.NORM.INV(A2809,$B$104,$B$106)</f>
        <v>0.28815811724666074</v>
      </c>
      <c r="F2809" s="122" t="b">
        <f t="shared" si="154"/>
        <v>1</v>
      </c>
      <c r="G2809" s="101"/>
      <c r="I2809" s="101"/>
    </row>
    <row r="2810" spans="1:9" x14ac:dyDescent="0.55000000000000004">
      <c r="A2810" s="104">
        <v>0.97584747859158016</v>
      </c>
      <c r="B2810" s="118">
        <v>0.39746749907230339</v>
      </c>
      <c r="C2810" s="119">
        <v>99.484426578521848</v>
      </c>
      <c r="D2810" s="106">
        <f t="shared" si="153"/>
        <v>99.484426578521848</v>
      </c>
      <c r="E2810" s="108">
        <f>_xlfn.NORM.INV(A2810,$B$104,$B$106)</f>
        <v>0.39746749907230339</v>
      </c>
      <c r="F2810" s="122" t="b">
        <f t="shared" si="154"/>
        <v>1</v>
      </c>
      <c r="G2810" s="101"/>
      <c r="I2810" s="101"/>
    </row>
    <row r="2811" spans="1:9" x14ac:dyDescent="0.55000000000000004">
      <c r="A2811" s="104">
        <v>0.16080876899639807</v>
      </c>
      <c r="B2811" s="118">
        <v>0.10088606442368825</v>
      </c>
      <c r="C2811" s="119">
        <v>3.6055136073215253</v>
      </c>
      <c r="D2811" s="106">
        <f t="shared" si="153"/>
        <v>3.6055136073215253</v>
      </c>
      <c r="E2811" s="108">
        <f>_xlfn.NORM.INV(A2811,$B$104,$B$106)</f>
        <v>0.10088606442368825</v>
      </c>
      <c r="F2811" s="122" t="b">
        <f t="shared" si="154"/>
        <v>1</v>
      </c>
      <c r="G2811" s="101"/>
      <c r="I2811" s="101"/>
    </row>
    <row r="2812" spans="1:9" x14ac:dyDescent="0.55000000000000004">
      <c r="A2812" s="104">
        <v>1.901269737731015E-2</v>
      </c>
      <c r="B2812" s="118">
        <v>0</v>
      </c>
      <c r="C2812" s="119">
        <v>-29.008956014979496</v>
      </c>
      <c r="D2812" s="106">
        <f t="shared" si="153"/>
        <v>0</v>
      </c>
      <c r="E2812" s="108">
        <f>_xlfn.NORM.INV(A2812,$B$104,$B$106)</f>
        <v>-7.4580889740826772E-3</v>
      </c>
      <c r="F2812" s="122" t="b">
        <f t="shared" si="154"/>
        <v>0</v>
      </c>
      <c r="G2812" s="101"/>
      <c r="I2812" s="101"/>
    </row>
    <row r="2813" spans="1:9" x14ac:dyDescent="0.55000000000000004">
      <c r="A2813" s="104">
        <v>0.22833895827967909</v>
      </c>
      <c r="B2813" s="118">
        <v>0.12556717532957828</v>
      </c>
      <c r="C2813" s="119">
        <v>11.584428698153303</v>
      </c>
      <c r="D2813" s="106">
        <f t="shared" si="153"/>
        <v>11.584428698153303</v>
      </c>
      <c r="E2813" s="108">
        <f>_xlfn.NORM.INV(A2813,$B$104,$B$106)</f>
        <v>0.12556717532957828</v>
      </c>
      <c r="F2813" s="122" t="b">
        <f t="shared" si="154"/>
        <v>1</v>
      </c>
      <c r="G2813" s="101"/>
      <c r="I2813" s="101"/>
    </row>
    <row r="2814" spans="1:9" x14ac:dyDescent="0.55000000000000004">
      <c r="A2814" s="104">
        <v>0.91618696696502089</v>
      </c>
      <c r="B2814" s="118">
        <v>0.33798719772766977</v>
      </c>
      <c r="C2814" s="119">
        <v>80.255621367300165</v>
      </c>
      <c r="D2814" s="106">
        <f t="shared" si="153"/>
        <v>80.255621367300165</v>
      </c>
      <c r="E2814" s="108">
        <f>_xlfn.NORM.INV(A2814,$B$104,$B$106)</f>
        <v>0.33798719772766977</v>
      </c>
      <c r="F2814" s="122" t="b">
        <f t="shared" si="154"/>
        <v>1</v>
      </c>
      <c r="G2814" s="101"/>
      <c r="I2814" s="101"/>
    </row>
    <row r="2815" spans="1:9" x14ac:dyDescent="0.55000000000000004">
      <c r="A2815" s="104">
        <v>0.7626264877062684</v>
      </c>
      <c r="B2815" s="118">
        <v>0.27147767165007636</v>
      </c>
      <c r="C2815" s="119">
        <v>58.754406801713607</v>
      </c>
      <c r="D2815" s="106">
        <f t="shared" si="153"/>
        <v>58.754406801713607</v>
      </c>
      <c r="E2815" s="108">
        <f>_xlfn.NORM.INV(A2815,$B$104,$B$106)</f>
        <v>0.27147767165007636</v>
      </c>
      <c r="F2815" s="122" t="b">
        <f t="shared" si="154"/>
        <v>1</v>
      </c>
      <c r="G2815" s="101"/>
      <c r="I2815" s="101"/>
    </row>
    <row r="2816" spans="1:9" x14ac:dyDescent="0.55000000000000004">
      <c r="A2816" s="104">
        <v>0.23108229433639993</v>
      </c>
      <c r="B2816" s="118">
        <v>0.12647127781388845</v>
      </c>
      <c r="C2816" s="119">
        <v>11.876707152847958</v>
      </c>
      <c r="D2816" s="106">
        <f t="shared" si="153"/>
        <v>11.876707152847958</v>
      </c>
      <c r="E2816" s="108">
        <f>_xlfn.NORM.INV(A2816,$B$104,$B$106)</f>
        <v>0.12647127781388845</v>
      </c>
      <c r="F2816" s="122" t="b">
        <f t="shared" si="154"/>
        <v>1</v>
      </c>
      <c r="G2816" s="101"/>
      <c r="I2816" s="101"/>
    </row>
    <row r="2817" spans="1:9" x14ac:dyDescent="0.55000000000000004">
      <c r="A2817" s="104">
        <v>0.70996868576041139</v>
      </c>
      <c r="B2817" s="118">
        <v>0.25532932411006753</v>
      </c>
      <c r="C2817" s="119">
        <v>53.533965373032871</v>
      </c>
      <c r="D2817" s="106">
        <f t="shared" si="153"/>
        <v>53.533965373032871</v>
      </c>
      <c r="E2817" s="108">
        <f>_xlfn.NORM.INV(A2817,$B$104,$B$106)</f>
        <v>0.25532932411006753</v>
      </c>
      <c r="F2817" s="122" t="b">
        <f t="shared" si="154"/>
        <v>1</v>
      </c>
      <c r="G2817" s="101"/>
      <c r="I2817" s="101"/>
    </row>
    <row r="2818" spans="1:9" x14ac:dyDescent="0.55000000000000004">
      <c r="A2818" s="104">
        <v>0.18493459571237625</v>
      </c>
      <c r="B2818" s="118">
        <v>0.11032815844852834</v>
      </c>
      <c r="C2818" s="119">
        <v>6.657955889644815</v>
      </c>
      <c r="D2818" s="106">
        <f t="shared" si="153"/>
        <v>6.657955889644815</v>
      </c>
      <c r="E2818" s="108">
        <f>_xlfn.NORM.INV(A2818,$B$104,$B$106)</f>
        <v>0.11032815844852834</v>
      </c>
      <c r="F2818" s="122" t="b">
        <f t="shared" si="154"/>
        <v>1</v>
      </c>
      <c r="G2818" s="101"/>
      <c r="I2818" s="101"/>
    </row>
    <row r="2819" spans="1:9" x14ac:dyDescent="0.55000000000000004">
      <c r="A2819" s="104">
        <v>0.33311764859592818</v>
      </c>
      <c r="B2819" s="118">
        <v>0.15686794321604808</v>
      </c>
      <c r="C2819" s="119">
        <v>21.703347988142625</v>
      </c>
      <c r="D2819" s="106">
        <f t="shared" si="153"/>
        <v>21.703347988142625</v>
      </c>
      <c r="E2819" s="108">
        <f>_xlfn.NORM.INV(A2819,$B$104,$B$106)</f>
        <v>0.15686794321604808</v>
      </c>
      <c r="F2819" s="122" t="b">
        <f t="shared" si="154"/>
        <v>1</v>
      </c>
      <c r="G2819" s="101"/>
      <c r="I2819" s="101"/>
    </row>
    <row r="2820" spans="1:9" x14ac:dyDescent="0.55000000000000004">
      <c r="A2820" s="104">
        <v>0.68982795107073092</v>
      </c>
      <c r="B2820" s="118">
        <v>0.24953627302945225</v>
      </c>
      <c r="C2820" s="119">
        <v>51.661186515333654</v>
      </c>
      <c r="D2820" s="106">
        <f t="shared" si="153"/>
        <v>51.661186515333654</v>
      </c>
      <c r="E2820" s="108">
        <f>_xlfn.NORM.INV(A2820,$B$104,$B$106)</f>
        <v>0.24953627302945225</v>
      </c>
      <c r="F2820" s="122" t="b">
        <f t="shared" si="154"/>
        <v>1</v>
      </c>
      <c r="G2820" s="101"/>
      <c r="I2820" s="101"/>
    </row>
    <row r="2821" spans="1:9" x14ac:dyDescent="0.55000000000000004">
      <c r="A2821" s="104">
        <v>0.50787563293346227</v>
      </c>
      <c r="B2821" s="118">
        <v>0.20197425666231869</v>
      </c>
      <c r="C2821" s="119">
        <v>36.285327155147968</v>
      </c>
      <c r="D2821" s="106">
        <f t="shared" si="153"/>
        <v>36.285327155147968</v>
      </c>
      <c r="E2821" s="108">
        <f>_xlfn.NORM.INV(A2821,$B$104,$B$106)</f>
        <v>0.20197425666231869</v>
      </c>
      <c r="F2821" s="122" t="b">
        <f t="shared" si="154"/>
        <v>1</v>
      </c>
      <c r="G2821" s="101"/>
      <c r="I2821" s="101"/>
    </row>
    <row r="2822" spans="1:9" x14ac:dyDescent="0.55000000000000004">
      <c r="A2822" s="104">
        <v>0.94844900465970594</v>
      </c>
      <c r="B2822" s="118">
        <v>0.36299976640631193</v>
      </c>
      <c r="C2822" s="119">
        <v>88.341690201538</v>
      </c>
      <c r="D2822" s="106">
        <f t="shared" si="153"/>
        <v>88.341690201538</v>
      </c>
      <c r="E2822" s="108">
        <f>_xlfn.NORM.INV(A2822,$B$104,$B$106)</f>
        <v>0.36299976640631193</v>
      </c>
      <c r="F2822" s="122" t="b">
        <f t="shared" si="154"/>
        <v>1</v>
      </c>
      <c r="G2822" s="101"/>
      <c r="I2822" s="101"/>
    </row>
    <row r="2823" spans="1:9" x14ac:dyDescent="0.55000000000000004">
      <c r="A2823" s="104">
        <v>0.59857614158550398</v>
      </c>
      <c r="B2823" s="118">
        <v>0.2249663332414277</v>
      </c>
      <c r="C2823" s="119">
        <v>43.718210848516598</v>
      </c>
      <c r="D2823" s="106">
        <f t="shared" si="153"/>
        <v>43.718210848516598</v>
      </c>
      <c r="E2823" s="108">
        <f>_xlfn.NORM.INV(A2823,$B$104,$B$106)</f>
        <v>0.2249663332414277</v>
      </c>
      <c r="F2823" s="122" t="b">
        <f t="shared" si="154"/>
        <v>1</v>
      </c>
      <c r="G2823" s="101"/>
      <c r="I2823" s="101"/>
    </row>
    <row r="2824" spans="1:9" x14ac:dyDescent="0.55000000000000004">
      <c r="A2824" s="104">
        <v>0.76581743278022052</v>
      </c>
      <c r="B2824" s="118">
        <v>0.27251416511071452</v>
      </c>
      <c r="C2824" s="119">
        <v>59.089484641044621</v>
      </c>
      <c r="D2824" s="106">
        <f t="shared" si="153"/>
        <v>59.089484641044621</v>
      </c>
      <c r="E2824" s="108">
        <f>_xlfn.NORM.INV(A2824,$B$104,$B$106)</f>
        <v>0.27251416511071452</v>
      </c>
      <c r="F2824" s="122" t="b">
        <f t="shared" si="154"/>
        <v>1</v>
      </c>
      <c r="G2824" s="101"/>
      <c r="I2824" s="101"/>
    </row>
    <row r="2825" spans="1:9" x14ac:dyDescent="0.55000000000000004">
      <c r="A2825" s="104">
        <v>3.6198048942670535E-2</v>
      </c>
      <c r="B2825" s="118">
        <v>2.0338082327456708E-2</v>
      </c>
      <c r="C2825" s="119">
        <v>-22.434056180855855</v>
      </c>
      <c r="D2825" s="106">
        <f t="shared" si="153"/>
        <v>0</v>
      </c>
      <c r="E2825" s="108">
        <f>_xlfn.NORM.INV(A2825,$B$104,$B$106)</f>
        <v>2.0338082327456708E-2</v>
      </c>
      <c r="F2825" s="122" t="b">
        <f t="shared" si="154"/>
        <v>1</v>
      </c>
      <c r="G2825" s="101"/>
      <c r="I2825" s="101"/>
    </row>
    <row r="2826" spans="1:9" x14ac:dyDescent="0.55000000000000004">
      <c r="A2826" s="104">
        <v>0.58061621022590371</v>
      </c>
      <c r="B2826" s="118">
        <v>0.22034701435683388</v>
      </c>
      <c r="C2826" s="119">
        <v>42.224876399423636</v>
      </c>
      <c r="D2826" s="106">
        <f t="shared" si="153"/>
        <v>42.224876399423636</v>
      </c>
      <c r="E2826" s="108">
        <f>_xlfn.NORM.INV(A2826,$B$104,$B$106)</f>
        <v>0.22034701435683388</v>
      </c>
      <c r="F2826" s="122" t="b">
        <f t="shared" si="154"/>
        <v>1</v>
      </c>
      <c r="G2826" s="101"/>
      <c r="I2826" s="101"/>
    </row>
    <row r="2827" spans="1:9" x14ac:dyDescent="0.55000000000000004">
      <c r="A2827" s="104">
        <v>0.6943487043872103</v>
      </c>
      <c r="B2827" s="118">
        <v>0.25082149733318093</v>
      </c>
      <c r="C2827" s="119">
        <v>52.07667411762295</v>
      </c>
      <c r="D2827" s="106">
        <f t="shared" si="153"/>
        <v>52.07667411762295</v>
      </c>
      <c r="E2827" s="108">
        <f>_xlfn.NORM.INV(A2827,$B$104,$B$106)</f>
        <v>0.25082149733318093</v>
      </c>
      <c r="F2827" s="122" t="b">
        <f t="shared" si="154"/>
        <v>1</v>
      </c>
      <c r="G2827" s="101"/>
      <c r="I2827" s="101"/>
    </row>
    <row r="2828" spans="1:9" x14ac:dyDescent="0.55000000000000004">
      <c r="A2828" s="104">
        <v>0.45434954261402438</v>
      </c>
      <c r="B2828" s="118">
        <v>0.18853204014551797</v>
      </c>
      <c r="C2828" s="119">
        <v>31.939724372959848</v>
      </c>
      <c r="D2828" s="106">
        <f t="shared" si="153"/>
        <v>31.939724372959848</v>
      </c>
      <c r="E2828" s="108">
        <f>_xlfn.NORM.INV(A2828,$B$104,$B$106)</f>
        <v>0.18853204014551797</v>
      </c>
      <c r="F2828" s="122" t="b">
        <f t="shared" si="154"/>
        <v>1</v>
      </c>
      <c r="G2828" s="101"/>
      <c r="I2828" s="101"/>
    </row>
    <row r="2829" spans="1:9" x14ac:dyDescent="0.55000000000000004">
      <c r="A2829" s="104">
        <v>0.85373714344828544</v>
      </c>
      <c r="B2829" s="118">
        <v>0.30525970427699517</v>
      </c>
      <c r="C2829" s="119">
        <v>69.675469915674526</v>
      </c>
      <c r="D2829" s="106">
        <f t="shared" si="153"/>
        <v>69.675469915674526</v>
      </c>
      <c r="E2829" s="108">
        <f>_xlfn.NORM.INV(A2829,$B$104,$B$106)</f>
        <v>0.30525970427699517</v>
      </c>
      <c r="F2829" s="122" t="b">
        <f t="shared" si="154"/>
        <v>1</v>
      </c>
      <c r="G2829" s="101"/>
      <c r="I2829" s="101"/>
    </row>
    <row r="2830" spans="1:9" x14ac:dyDescent="0.55000000000000004">
      <c r="A2830" s="104">
        <v>0.31706241271694224</v>
      </c>
      <c r="B2830" s="118">
        <v>0.15240708097216932</v>
      </c>
      <c r="C2830" s="119">
        <v>20.26123943753797</v>
      </c>
      <c r="D2830" s="106">
        <f t="shared" si="153"/>
        <v>20.26123943753797</v>
      </c>
      <c r="E2830" s="108">
        <f>_xlfn.NORM.INV(A2830,$B$104,$B$106)</f>
        <v>0.15240708097216932</v>
      </c>
      <c r="F2830" s="122" t="b">
        <f t="shared" si="154"/>
        <v>1</v>
      </c>
      <c r="G2830" s="101"/>
      <c r="I2830" s="101"/>
    </row>
    <row r="2831" spans="1:9" x14ac:dyDescent="0.55000000000000004">
      <c r="A2831" s="104">
        <v>0.6405037132325383</v>
      </c>
      <c r="B2831" s="118">
        <v>0.23598055218566805</v>
      </c>
      <c r="C2831" s="119">
        <v>47.278890028761758</v>
      </c>
      <c r="D2831" s="106">
        <f t="shared" si="153"/>
        <v>47.278890028761758</v>
      </c>
      <c r="E2831" s="108">
        <f>_xlfn.NORM.INV(A2831,$B$104,$B$106)</f>
        <v>0.23598055218566805</v>
      </c>
      <c r="F2831" s="122" t="b">
        <f t="shared" si="154"/>
        <v>1</v>
      </c>
      <c r="G2831" s="101"/>
      <c r="I2831" s="101"/>
    </row>
    <row r="2832" spans="1:9" x14ac:dyDescent="0.55000000000000004">
      <c r="A2832" s="104">
        <v>0.70563066693595644</v>
      </c>
      <c r="B2832" s="118">
        <v>0.25406647689667566</v>
      </c>
      <c r="C2832" s="119">
        <v>53.125711841546043</v>
      </c>
      <c r="D2832" s="106">
        <f t="shared" si="153"/>
        <v>53.125711841546043</v>
      </c>
      <c r="E2832" s="108">
        <f>_xlfn.NORM.INV(A2832,$B$104,$B$106)</f>
        <v>0.25406647689667566</v>
      </c>
      <c r="F2832" s="122" t="b">
        <f t="shared" si="154"/>
        <v>1</v>
      </c>
      <c r="G2832" s="101"/>
      <c r="I2832" s="101"/>
    </row>
    <row r="2833" spans="1:9" x14ac:dyDescent="0.55000000000000004">
      <c r="A2833" s="104">
        <v>0.8431823389096087</v>
      </c>
      <c r="B2833" s="118">
        <v>0.30076233348867643</v>
      </c>
      <c r="C2833" s="119">
        <v>68.22155887460309</v>
      </c>
      <c r="D2833" s="106">
        <f t="shared" si="153"/>
        <v>68.22155887460309</v>
      </c>
      <c r="E2833" s="108">
        <f>_xlfn.NORM.INV(A2833,$B$104,$B$106)</f>
        <v>0.30076233348867643</v>
      </c>
      <c r="F2833" s="122" t="b">
        <f t="shared" si="154"/>
        <v>1</v>
      </c>
      <c r="G2833" s="101"/>
      <c r="I2833" s="101"/>
    </row>
    <row r="2834" spans="1:9" x14ac:dyDescent="0.55000000000000004">
      <c r="A2834" s="104">
        <v>0.73515223715915923</v>
      </c>
      <c r="B2834" s="118">
        <v>0.26284708668071144</v>
      </c>
      <c r="C2834" s="119">
        <v>55.96430934956296</v>
      </c>
      <c r="D2834" s="106">
        <f t="shared" si="153"/>
        <v>55.96430934956296</v>
      </c>
      <c r="E2834" s="108">
        <f>_xlfn.NORM.INV(A2834,$B$104,$B$106)</f>
        <v>0.26284708668071144</v>
      </c>
      <c r="F2834" s="122" t="b">
        <f t="shared" si="154"/>
        <v>1</v>
      </c>
      <c r="G2834" s="101"/>
      <c r="I2834" s="101"/>
    </row>
    <row r="2835" spans="1:9" x14ac:dyDescent="0.55000000000000004">
      <c r="A2835" s="104">
        <v>0.73482365172599873</v>
      </c>
      <c r="B2835" s="118">
        <v>0.26274677089641024</v>
      </c>
      <c r="C2835" s="119">
        <v>55.931879240227069</v>
      </c>
      <c r="D2835" s="106">
        <f t="shared" si="153"/>
        <v>55.931879240227069</v>
      </c>
      <c r="E2835" s="108">
        <f>_xlfn.NORM.INV(A2835,$B$104,$B$106)</f>
        <v>0.26274677089641024</v>
      </c>
      <c r="F2835" s="122" t="b">
        <f t="shared" si="154"/>
        <v>1</v>
      </c>
      <c r="G2835" s="101"/>
      <c r="I2835" s="101"/>
    </row>
    <row r="2836" spans="1:9" x14ac:dyDescent="0.55000000000000004">
      <c r="A2836" s="104">
        <v>0.9062501326504987</v>
      </c>
      <c r="B2836" s="118">
        <v>0.33180116898358336</v>
      </c>
      <c r="C2836" s="119">
        <v>78.255800602071531</v>
      </c>
      <c r="D2836" s="106">
        <f t="shared" si="153"/>
        <v>78.255800602071531</v>
      </c>
      <c r="E2836" s="108">
        <f>_xlfn.NORM.INV(A2836,$B$104,$B$106)</f>
        <v>0.33180116898358336</v>
      </c>
      <c r="F2836" s="122" t="b">
        <f t="shared" si="154"/>
        <v>1</v>
      </c>
      <c r="G2836" s="101"/>
      <c r="I2836" s="101"/>
    </row>
    <row r="2837" spans="1:9" x14ac:dyDescent="0.55000000000000004">
      <c r="A2837" s="104">
        <v>0.99193781170251627</v>
      </c>
      <c r="B2837" s="118">
        <v>0.44060880795886426</v>
      </c>
      <c r="C2837" s="119">
        <v>113.43115862902565</v>
      </c>
      <c r="D2837" s="106">
        <f t="shared" si="153"/>
        <v>113.43115862902565</v>
      </c>
      <c r="E2837" s="108">
        <f>_xlfn.NORM.INV(A2837,$B$104,$B$106)</f>
        <v>0.44060880795886426</v>
      </c>
      <c r="F2837" s="122" t="b">
        <f t="shared" si="154"/>
        <v>1</v>
      </c>
      <c r="G2837" s="101"/>
      <c r="I2837" s="101"/>
    </row>
    <row r="2838" spans="1:9" x14ac:dyDescent="0.55000000000000004">
      <c r="A2838" s="104">
        <v>0.70543177585778039</v>
      </c>
      <c r="B2838" s="118">
        <v>0.2540087851538847</v>
      </c>
      <c r="C2838" s="119">
        <v>53.107061241946774</v>
      </c>
      <c r="D2838" s="106">
        <f t="shared" si="153"/>
        <v>53.107061241946774</v>
      </c>
      <c r="E2838" s="108">
        <f>_xlfn.NORM.INV(A2838,$B$104,$B$106)</f>
        <v>0.2540087851538847</v>
      </c>
      <c r="F2838" s="122" t="b">
        <f t="shared" si="154"/>
        <v>1</v>
      </c>
      <c r="G2838" s="101"/>
      <c r="I2838" s="101"/>
    </row>
    <row r="2839" spans="1:9" x14ac:dyDescent="0.55000000000000004">
      <c r="A2839" s="104">
        <v>0.36160558480870952</v>
      </c>
      <c r="B2839" s="118">
        <v>0.16458295793278238</v>
      </c>
      <c r="C2839" s="119">
        <v>24.197459682873937</v>
      </c>
      <c r="D2839" s="106">
        <f t="shared" si="153"/>
        <v>24.197459682873937</v>
      </c>
      <c r="E2839" s="108">
        <f>_xlfn.NORM.INV(A2839,$B$104,$B$106)</f>
        <v>0.16458295793278238</v>
      </c>
      <c r="F2839" s="122" t="b">
        <f t="shared" si="154"/>
        <v>1</v>
      </c>
      <c r="G2839" s="101"/>
      <c r="I2839" s="101"/>
    </row>
    <row r="2840" spans="1:9" x14ac:dyDescent="0.55000000000000004">
      <c r="A2840" s="104">
        <v>0.87520324004684513</v>
      </c>
      <c r="B2840" s="118">
        <v>0.31513372457851085</v>
      </c>
      <c r="C2840" s="119">
        <v>72.867545421973617</v>
      </c>
      <c r="D2840" s="106">
        <f t="shared" si="153"/>
        <v>72.867545421973617</v>
      </c>
      <c r="E2840" s="108">
        <f>_xlfn.NORM.INV(A2840,$B$104,$B$106)</f>
        <v>0.31513372457851085</v>
      </c>
      <c r="F2840" s="122" t="b">
        <f t="shared" si="154"/>
        <v>1</v>
      </c>
      <c r="G2840" s="101"/>
      <c r="I2840" s="101"/>
    </row>
    <row r="2841" spans="1:9" x14ac:dyDescent="0.55000000000000004">
      <c r="A2841" s="104">
        <v>0.15976097476082607</v>
      </c>
      <c r="B2841" s="118">
        <v>0.10045592537789691</v>
      </c>
      <c r="C2841" s="119">
        <v>3.4664581597484037</v>
      </c>
      <c r="D2841" s="106">
        <f t="shared" si="153"/>
        <v>3.4664581597484037</v>
      </c>
      <c r="E2841" s="108">
        <f>_xlfn.NORM.INV(A2841,$B$104,$B$106)</f>
        <v>0.10045592537789691</v>
      </c>
      <c r="F2841" s="122" t="b">
        <f t="shared" si="154"/>
        <v>1</v>
      </c>
      <c r="G2841" s="101"/>
      <c r="I2841" s="101"/>
    </row>
    <row r="2842" spans="1:9" x14ac:dyDescent="0.55000000000000004">
      <c r="A2842" s="104">
        <v>0.98950112868975848</v>
      </c>
      <c r="B2842" s="118">
        <v>0.4308025061587738</v>
      </c>
      <c r="C2842" s="119">
        <v>110.26097517511474</v>
      </c>
      <c r="D2842" s="106">
        <f t="shared" si="153"/>
        <v>110.26097517511474</v>
      </c>
      <c r="E2842" s="108">
        <f>_xlfn.NORM.INV(A2842,$B$104,$B$106)</f>
        <v>0.4308025061587738</v>
      </c>
      <c r="F2842" s="122" t="b">
        <f t="shared" si="154"/>
        <v>1</v>
      </c>
      <c r="G2842" s="101"/>
      <c r="I2842" s="101"/>
    </row>
    <row r="2843" spans="1:9" x14ac:dyDescent="0.55000000000000004">
      <c r="A2843" s="104">
        <v>0.69498983306809259</v>
      </c>
      <c r="B2843" s="118">
        <v>0.25100444319235216</v>
      </c>
      <c r="C2843" s="119">
        <v>52.135816896167739</v>
      </c>
      <c r="D2843" s="106">
        <f t="shared" si="153"/>
        <v>52.135816896167739</v>
      </c>
      <c r="E2843" s="108">
        <f>_xlfn.NORM.INV(A2843,$B$104,$B$106)</f>
        <v>0.25100444319235216</v>
      </c>
      <c r="F2843" s="122" t="b">
        <f t="shared" si="154"/>
        <v>1</v>
      </c>
      <c r="G2843" s="101"/>
      <c r="I2843" s="101"/>
    </row>
    <row r="2844" spans="1:9" x14ac:dyDescent="0.55000000000000004">
      <c r="A2844" s="104">
        <v>0.37225148756544357</v>
      </c>
      <c r="B2844" s="118">
        <v>0.16741039113948517</v>
      </c>
      <c r="C2844" s="119">
        <v>25.111512926558994</v>
      </c>
      <c r="D2844" s="106">
        <f t="shared" si="153"/>
        <v>25.111512926558994</v>
      </c>
      <c r="E2844" s="108">
        <f>_xlfn.NORM.INV(A2844,$B$104,$B$106)</f>
        <v>0.16741039113948517</v>
      </c>
      <c r="F2844" s="122" t="b">
        <f t="shared" si="154"/>
        <v>1</v>
      </c>
      <c r="G2844" s="101"/>
      <c r="I2844" s="101"/>
    </row>
    <row r="2845" spans="1:9" x14ac:dyDescent="0.55000000000000004">
      <c r="A2845" s="104">
        <v>0.10482105830893762</v>
      </c>
      <c r="B2845" s="118">
        <v>7.4544986945460384E-2</v>
      </c>
      <c r="C2845" s="119">
        <v>-4.9100358507721333</v>
      </c>
      <c r="D2845" s="106">
        <f t="shared" si="153"/>
        <v>0</v>
      </c>
      <c r="E2845" s="108">
        <f>_xlfn.NORM.INV(A2845,$B$104,$B$106)</f>
        <v>7.4544986945460384E-2</v>
      </c>
      <c r="F2845" s="122" t="b">
        <f t="shared" si="154"/>
        <v>1</v>
      </c>
      <c r="G2845" s="101"/>
      <c r="I2845" s="101"/>
    </row>
    <row r="2846" spans="1:9" x14ac:dyDescent="0.55000000000000004">
      <c r="A2846" s="104">
        <v>0.85281729442126342</v>
      </c>
      <c r="B2846" s="118">
        <v>0.3048593147249718</v>
      </c>
      <c r="C2846" s="119">
        <v>69.546031891145091</v>
      </c>
      <c r="D2846" s="106">
        <f t="shared" si="153"/>
        <v>69.546031891145091</v>
      </c>
      <c r="E2846" s="108">
        <f>_xlfn.NORM.INV(A2846,$B$104,$B$106)</f>
        <v>0.3048593147249718</v>
      </c>
      <c r="F2846" s="122" t="b">
        <f t="shared" si="154"/>
        <v>1</v>
      </c>
      <c r="G2846" s="101"/>
      <c r="I2846" s="101"/>
    </row>
    <row r="2847" spans="1:9" x14ac:dyDescent="0.55000000000000004">
      <c r="A2847" s="104">
        <v>0.87125083686495997</v>
      </c>
      <c r="B2847" s="118">
        <v>0.31323238033525991</v>
      </c>
      <c r="C2847" s="119">
        <v>72.252878426910542</v>
      </c>
      <c r="D2847" s="106">
        <f t="shared" si="153"/>
        <v>72.252878426910542</v>
      </c>
      <c r="E2847" s="108">
        <f>_xlfn.NORM.INV(A2847,$B$104,$B$106)</f>
        <v>0.31323238033525991</v>
      </c>
      <c r="F2847" s="122" t="b">
        <f t="shared" si="154"/>
        <v>1</v>
      </c>
      <c r="G2847" s="101"/>
      <c r="I2847" s="101"/>
    </row>
    <row r="2848" spans="1:9" x14ac:dyDescent="0.55000000000000004">
      <c r="A2848" s="104">
        <v>0.90700125973821955</v>
      </c>
      <c r="B2848" s="118">
        <v>0.33225127079824979</v>
      </c>
      <c r="C2848" s="119">
        <v>78.401309618061347</v>
      </c>
      <c r="D2848" s="106">
        <f t="shared" si="153"/>
        <v>78.401309618061347</v>
      </c>
      <c r="E2848" s="108">
        <f>_xlfn.NORM.INV(A2848,$B$104,$B$106)</f>
        <v>0.33225127079824979</v>
      </c>
      <c r="F2848" s="122" t="b">
        <f t="shared" si="154"/>
        <v>1</v>
      </c>
      <c r="G2848" s="101"/>
      <c r="I2848" s="101"/>
    </row>
    <row r="2849" spans="1:9" x14ac:dyDescent="0.55000000000000004">
      <c r="A2849" s="104">
        <v>0.92769582543341012</v>
      </c>
      <c r="B2849" s="118">
        <v>0.34588429103567436</v>
      </c>
      <c r="C2849" s="119">
        <v>82.808595470013955</v>
      </c>
      <c r="D2849" s="106">
        <f t="shared" si="153"/>
        <v>82.808595470013955</v>
      </c>
      <c r="E2849" s="108">
        <f>_xlfn.NORM.INV(A2849,$B$104,$B$106)</f>
        <v>0.34588429103567436</v>
      </c>
      <c r="F2849" s="122" t="b">
        <f t="shared" si="154"/>
        <v>1</v>
      </c>
      <c r="G2849" s="101"/>
      <c r="I2849" s="101"/>
    </row>
    <row r="2850" spans="1:9" x14ac:dyDescent="0.55000000000000004">
      <c r="A2850" s="104">
        <v>0.41008372145673244</v>
      </c>
      <c r="B2850" s="118">
        <v>0.17726703804834562</v>
      </c>
      <c r="C2850" s="119">
        <v>28.29797195856872</v>
      </c>
      <c r="D2850" s="106">
        <f t="shared" si="153"/>
        <v>28.29797195856872</v>
      </c>
      <c r="E2850" s="108">
        <f>_xlfn.NORM.INV(A2850,$B$104,$B$106)</f>
        <v>0.17726703804834562</v>
      </c>
      <c r="F2850" s="122" t="b">
        <f t="shared" si="154"/>
        <v>1</v>
      </c>
      <c r="G2850" s="101"/>
      <c r="I2850" s="101"/>
    </row>
    <row r="2851" spans="1:9" x14ac:dyDescent="0.55000000000000004">
      <c r="A2851" s="104">
        <v>0.45932824597264144</v>
      </c>
      <c r="B2851" s="118">
        <v>0.18978737833721909</v>
      </c>
      <c r="C2851" s="119">
        <v>32.345550386223756</v>
      </c>
      <c r="D2851" s="106">
        <f t="shared" si="153"/>
        <v>32.345550386223756</v>
      </c>
      <c r="E2851" s="108">
        <f>_xlfn.NORM.INV(A2851,$B$104,$B$106)</f>
        <v>0.18978737833721909</v>
      </c>
      <c r="F2851" s="122" t="b">
        <f t="shared" si="154"/>
        <v>1</v>
      </c>
      <c r="G2851" s="101"/>
      <c r="I2851" s="101"/>
    </row>
    <row r="2852" spans="1:9" x14ac:dyDescent="0.55000000000000004">
      <c r="A2852" s="104">
        <v>0.59480907433090247</v>
      </c>
      <c r="B2852" s="118">
        <v>0.22399334467102844</v>
      </c>
      <c r="C2852" s="119">
        <v>43.403662884400752</v>
      </c>
      <c r="D2852" s="106">
        <f t="shared" si="153"/>
        <v>43.403662884400752</v>
      </c>
      <c r="E2852" s="108">
        <f>_xlfn.NORM.INV(A2852,$B$104,$B$106)</f>
        <v>0.22399334467102844</v>
      </c>
      <c r="F2852" s="122" t="b">
        <f t="shared" si="154"/>
        <v>1</v>
      </c>
      <c r="G2852" s="101"/>
      <c r="I2852" s="101"/>
    </row>
    <row r="2853" spans="1:9" x14ac:dyDescent="0.55000000000000004">
      <c r="A2853" s="104">
        <v>0.39398022247375852</v>
      </c>
      <c r="B2853" s="118">
        <v>0.17310399750605018</v>
      </c>
      <c r="C2853" s="119">
        <v>26.952143274709176</v>
      </c>
      <c r="D2853" s="106">
        <f t="shared" si="153"/>
        <v>26.952143274709176</v>
      </c>
      <c r="E2853" s="108">
        <f>_xlfn.NORM.INV(A2853,$B$104,$B$106)</f>
        <v>0.17310399750605018</v>
      </c>
      <c r="F2853" s="122" t="b">
        <f t="shared" si="154"/>
        <v>1</v>
      </c>
      <c r="G2853" s="101"/>
      <c r="I2853" s="101"/>
    </row>
    <row r="2854" spans="1:9" x14ac:dyDescent="0.55000000000000004">
      <c r="A2854" s="104">
        <v>0.90189129217485164</v>
      </c>
      <c r="B2854" s="118">
        <v>0.32924035855536671</v>
      </c>
      <c r="C2854" s="119">
        <v>77.427941230247981</v>
      </c>
      <c r="D2854" s="106">
        <f t="shared" si="153"/>
        <v>77.427941230247981</v>
      </c>
      <c r="E2854" s="108">
        <f>_xlfn.NORM.INV(A2854,$B$104,$B$106)</f>
        <v>0.32924035855536671</v>
      </c>
      <c r="F2854" s="122" t="b">
        <f t="shared" si="154"/>
        <v>1</v>
      </c>
      <c r="G2854" s="101"/>
      <c r="I2854" s="101"/>
    </row>
    <row r="2855" spans="1:9" x14ac:dyDescent="0.55000000000000004">
      <c r="A2855" s="104">
        <v>0.66296486677723776</v>
      </c>
      <c r="B2855" s="118">
        <v>0.2420568408525676</v>
      </c>
      <c r="C2855" s="119">
        <v>49.24323399712847</v>
      </c>
      <c r="D2855" s="106">
        <f t="shared" si="153"/>
        <v>49.24323399712847</v>
      </c>
      <c r="E2855" s="108">
        <f>_xlfn.NORM.INV(A2855,$B$104,$B$106)</f>
        <v>0.2420568408525676</v>
      </c>
      <c r="F2855" s="122" t="b">
        <f t="shared" si="154"/>
        <v>1</v>
      </c>
      <c r="G2855" s="101"/>
      <c r="I2855" s="101"/>
    </row>
    <row r="2856" spans="1:9" x14ac:dyDescent="0.55000000000000004">
      <c r="A2856" s="104">
        <v>0.16431520699911728</v>
      </c>
      <c r="B2856" s="118">
        <v>0.10231237358603922</v>
      </c>
      <c r="C2856" s="119">
        <v>4.0666111544727741</v>
      </c>
      <c r="D2856" s="106">
        <f t="shared" si="153"/>
        <v>4.0666111544727741</v>
      </c>
      <c r="E2856" s="108">
        <f>_xlfn.NORM.INV(A2856,$B$104,$B$106)</f>
        <v>0.10231237358603922</v>
      </c>
      <c r="F2856" s="122" t="b">
        <f t="shared" si="154"/>
        <v>1</v>
      </c>
      <c r="G2856" s="101"/>
      <c r="I2856" s="101"/>
    </row>
    <row r="2857" spans="1:9" x14ac:dyDescent="0.55000000000000004">
      <c r="A2857" s="104">
        <v>0.17448974603540235</v>
      </c>
      <c r="B2857" s="118">
        <v>0.10634294216892812</v>
      </c>
      <c r="C2857" s="119">
        <v>5.3696142734681178</v>
      </c>
      <c r="D2857" s="106">
        <f t="shared" si="153"/>
        <v>5.3696142734681178</v>
      </c>
      <c r="E2857" s="108">
        <f>_xlfn.NORM.INV(A2857,$B$104,$B$106)</f>
        <v>0.10634294216892812</v>
      </c>
      <c r="F2857" s="122" t="b">
        <f t="shared" si="154"/>
        <v>1</v>
      </c>
      <c r="G2857" s="101"/>
      <c r="I2857" s="101"/>
    </row>
    <row r="2858" spans="1:9" x14ac:dyDescent="0.55000000000000004">
      <c r="A2858" s="104">
        <v>0.16547683370786404</v>
      </c>
      <c r="B2858" s="118">
        <v>0.1027805240997274</v>
      </c>
      <c r="C2858" s="119">
        <v>4.217954957946219</v>
      </c>
      <c r="D2858" s="106">
        <f t="shared" si="153"/>
        <v>4.217954957946219</v>
      </c>
      <c r="E2858" s="108">
        <f>_xlfn.NORM.INV(A2858,$B$104,$B$106)</f>
        <v>0.1027805240997274</v>
      </c>
      <c r="F2858" s="122" t="b">
        <f t="shared" si="154"/>
        <v>1</v>
      </c>
      <c r="G2858" s="101"/>
      <c r="I2858" s="101"/>
    </row>
    <row r="2859" spans="1:9" x14ac:dyDescent="0.55000000000000004">
      <c r="A2859" s="104">
        <v>0.37241341685207974</v>
      </c>
      <c r="B2859" s="118">
        <v>0.167453191545783</v>
      </c>
      <c r="C2859" s="119">
        <v>25.125349451543855</v>
      </c>
      <c r="D2859" s="106">
        <f t="shared" si="153"/>
        <v>25.125349451543855</v>
      </c>
      <c r="E2859" s="108">
        <f>_xlfn.NORM.INV(A2859,$B$104,$B$106)</f>
        <v>0.167453191545783</v>
      </c>
      <c r="F2859" s="122" t="b">
        <f t="shared" si="154"/>
        <v>1</v>
      </c>
      <c r="G2859" s="101"/>
      <c r="I2859" s="101"/>
    </row>
    <row r="2860" spans="1:9" x14ac:dyDescent="0.55000000000000004">
      <c r="A2860" s="104">
        <v>0.53185220373639586</v>
      </c>
      <c r="B2860" s="118">
        <v>0.20799266518461623</v>
      </c>
      <c r="C2860" s="119">
        <v>38.230959617335508</v>
      </c>
      <c r="D2860" s="106">
        <f t="shared" si="153"/>
        <v>38.230959617335508</v>
      </c>
      <c r="E2860" s="108">
        <f>_xlfn.NORM.INV(A2860,$B$104,$B$106)</f>
        <v>0.20799266518461623</v>
      </c>
      <c r="F2860" s="122" t="b">
        <f t="shared" si="154"/>
        <v>1</v>
      </c>
      <c r="G2860" s="101"/>
      <c r="I2860" s="101"/>
    </row>
    <row r="2861" spans="1:9" x14ac:dyDescent="0.55000000000000004">
      <c r="A2861" s="104">
        <v>7.2955152242622723E-2</v>
      </c>
      <c r="B2861" s="118">
        <v>5.4587013308970284E-2</v>
      </c>
      <c r="C2861" s="119">
        <v>-11.362054061695158</v>
      </c>
      <c r="D2861" s="106">
        <f t="shared" si="153"/>
        <v>0</v>
      </c>
      <c r="E2861" s="108">
        <f>_xlfn.NORM.INV(A2861,$B$104,$B$106)</f>
        <v>5.4587013308970284E-2</v>
      </c>
      <c r="F2861" s="122" t="b">
        <f t="shared" si="154"/>
        <v>1</v>
      </c>
      <c r="G2861" s="101"/>
      <c r="I2861" s="101"/>
    </row>
    <row r="2862" spans="1:9" x14ac:dyDescent="0.55000000000000004">
      <c r="A2862" s="104">
        <v>0.81994393777299979</v>
      </c>
      <c r="B2862" s="118">
        <v>0.29151514569648579</v>
      </c>
      <c r="C2862" s="119">
        <v>65.232125923055605</v>
      </c>
      <c r="D2862" s="106">
        <f t="shared" si="153"/>
        <v>65.232125923055605</v>
      </c>
      <c r="E2862" s="108">
        <f>_xlfn.NORM.INV(A2862,$B$104,$B$106)</f>
        <v>0.29151514569648579</v>
      </c>
      <c r="F2862" s="122" t="b">
        <f t="shared" si="154"/>
        <v>1</v>
      </c>
      <c r="G2862" s="101"/>
      <c r="I2862" s="101"/>
    </row>
    <row r="2863" spans="1:9" x14ac:dyDescent="0.55000000000000004">
      <c r="A2863" s="104">
        <v>5.7414141366346816E-2</v>
      </c>
      <c r="B2863" s="118">
        <v>4.2314234879007928E-2</v>
      </c>
      <c r="C2863" s="119">
        <v>-15.329600635860606</v>
      </c>
      <c r="D2863" s="106">
        <f t="shared" si="153"/>
        <v>0</v>
      </c>
      <c r="E2863" s="108">
        <f>_xlfn.NORM.INV(A2863,$B$104,$B$106)</f>
        <v>4.2314234879007928E-2</v>
      </c>
      <c r="F2863" s="122" t="b">
        <f t="shared" si="154"/>
        <v>1</v>
      </c>
      <c r="G2863" s="101"/>
      <c r="I2863" s="101"/>
    </row>
    <row r="2864" spans="1:9" x14ac:dyDescent="0.55000000000000004">
      <c r="A2864" s="104">
        <v>0.62305024652627472</v>
      </c>
      <c r="B2864" s="118">
        <v>0.23135017294658555</v>
      </c>
      <c r="C2864" s="119">
        <v>45.781979985779365</v>
      </c>
      <c r="D2864" s="106">
        <f t="shared" si="153"/>
        <v>45.781979985779365</v>
      </c>
      <c r="E2864" s="108">
        <f>_xlfn.NORM.INV(A2864,$B$104,$B$106)</f>
        <v>0.23135017294658555</v>
      </c>
      <c r="F2864" s="122" t="b">
        <f t="shared" si="154"/>
        <v>1</v>
      </c>
      <c r="G2864" s="101"/>
      <c r="I2864" s="101"/>
    </row>
    <row r="2865" spans="1:9" x14ac:dyDescent="0.55000000000000004">
      <c r="A2865" s="104">
        <v>0.18338632485644035</v>
      </c>
      <c r="B2865" s="118">
        <v>0.10974648343220662</v>
      </c>
      <c r="C2865" s="119">
        <v>6.4699118593989295</v>
      </c>
      <c r="D2865" s="106">
        <f t="shared" si="153"/>
        <v>6.4699118593989295</v>
      </c>
      <c r="E2865" s="108">
        <f>_xlfn.NORM.INV(A2865,$B$104,$B$106)</f>
        <v>0.10974648343220662</v>
      </c>
      <c r="F2865" s="122" t="b">
        <f t="shared" si="154"/>
        <v>1</v>
      </c>
      <c r="G2865" s="101"/>
      <c r="I2865" s="101"/>
    </row>
    <row r="2866" spans="1:9" x14ac:dyDescent="0.55000000000000004">
      <c r="A2866" s="104">
        <v>0.88822851524060598</v>
      </c>
      <c r="B2866" s="118">
        <v>0.32171609893013492</v>
      </c>
      <c r="C2866" s="119">
        <v>74.995496884447817</v>
      </c>
      <c r="D2866" s="106">
        <f t="shared" ref="D2866:D2929" si="155">IF(C2866&lt;=0,0,C2866)</f>
        <v>74.995496884447817</v>
      </c>
      <c r="E2866" s="108">
        <f>_xlfn.NORM.INV(A2866,$B$104,$B$106)</f>
        <v>0.32171609893013492</v>
      </c>
      <c r="F2866" s="122" t="b">
        <f t="shared" si="154"/>
        <v>1</v>
      </c>
      <c r="G2866" s="101"/>
      <c r="I2866" s="101"/>
    </row>
    <row r="2867" spans="1:9" x14ac:dyDescent="0.55000000000000004">
      <c r="A2867" s="104">
        <v>0.33058211825010209</v>
      </c>
      <c r="B2867" s="118">
        <v>0.15616936680848031</v>
      </c>
      <c r="C2867" s="119">
        <v>21.477512049813324</v>
      </c>
      <c r="D2867" s="106">
        <f t="shared" si="155"/>
        <v>21.477512049813324</v>
      </c>
      <c r="E2867" s="108">
        <f>_xlfn.NORM.INV(A2867,$B$104,$B$106)</f>
        <v>0.15616936680848031</v>
      </c>
      <c r="F2867" s="122" t="b">
        <f t="shared" ref="F2867:F2930" si="156">E2867=B2867</f>
        <v>1</v>
      </c>
      <c r="G2867" s="101"/>
      <c r="I2867" s="101"/>
    </row>
    <row r="2868" spans="1:9" x14ac:dyDescent="0.55000000000000004">
      <c r="A2868" s="104">
        <v>0.6638254448511498</v>
      </c>
      <c r="B2868" s="118">
        <v>0.24229261948491126</v>
      </c>
      <c r="C2868" s="119">
        <v>49.319456566480227</v>
      </c>
      <c r="D2868" s="106">
        <f t="shared" si="155"/>
        <v>49.319456566480227</v>
      </c>
      <c r="E2868" s="108">
        <f>_xlfn.NORM.INV(A2868,$B$104,$B$106)</f>
        <v>0.24229261948491126</v>
      </c>
      <c r="F2868" s="122" t="b">
        <f t="shared" si="156"/>
        <v>1</v>
      </c>
      <c r="G2868" s="101"/>
      <c r="I2868" s="101"/>
    </row>
    <row r="2869" spans="1:9" x14ac:dyDescent="0.55000000000000004">
      <c r="A2869" s="104">
        <v>0.35266924998065607</v>
      </c>
      <c r="B2869" s="118">
        <v>0.16218760266359725</v>
      </c>
      <c r="C2869" s="119">
        <v>23.423088692115829</v>
      </c>
      <c r="D2869" s="106">
        <f t="shared" si="155"/>
        <v>23.423088692115829</v>
      </c>
      <c r="E2869" s="108">
        <f>_xlfn.NORM.INV(A2869,$B$104,$B$106)</f>
        <v>0.16218760266359725</v>
      </c>
      <c r="F2869" s="122" t="b">
        <f t="shared" si="156"/>
        <v>1</v>
      </c>
      <c r="G2869" s="101"/>
      <c r="I2869" s="101"/>
    </row>
    <row r="2870" spans="1:9" x14ac:dyDescent="0.55000000000000004">
      <c r="A2870" s="104">
        <v>2.1685421487567802E-2</v>
      </c>
      <c r="B2870" s="118">
        <v>0</v>
      </c>
      <c r="C2870" s="119">
        <v>-29.008956014979496</v>
      </c>
      <c r="D2870" s="106">
        <f t="shared" si="155"/>
        <v>0</v>
      </c>
      <c r="E2870" s="108">
        <f>_xlfn.NORM.INV(A2870,$B$104,$B$106)</f>
        <v>-2.0120952829774108E-3</v>
      </c>
      <c r="F2870" s="122" t="b">
        <f t="shared" si="156"/>
        <v>0</v>
      </c>
      <c r="G2870" s="101"/>
      <c r="I2870" s="101"/>
    </row>
    <row r="2871" spans="1:9" x14ac:dyDescent="0.55000000000000004">
      <c r="A2871" s="104">
        <v>0.63592270828603414</v>
      </c>
      <c r="B2871" s="118">
        <v>0.23475813913841362</v>
      </c>
      <c r="C2871" s="119">
        <v>46.883708063608005</v>
      </c>
      <c r="D2871" s="106">
        <f t="shared" si="155"/>
        <v>46.883708063608005</v>
      </c>
      <c r="E2871" s="108">
        <f>_xlfn.NORM.INV(A2871,$B$104,$B$106)</f>
        <v>0.23475813913841362</v>
      </c>
      <c r="F2871" s="122" t="b">
        <f t="shared" si="156"/>
        <v>1</v>
      </c>
      <c r="G2871" s="101"/>
      <c r="I2871" s="101"/>
    </row>
    <row r="2872" spans="1:9" x14ac:dyDescent="0.55000000000000004">
      <c r="A2872" s="104">
        <v>0.67261266622799909</v>
      </c>
      <c r="B2872" s="118">
        <v>0.24471390471302912</v>
      </c>
      <c r="C2872" s="119">
        <v>50.102210200200474</v>
      </c>
      <c r="D2872" s="106">
        <f t="shared" si="155"/>
        <v>50.102210200200474</v>
      </c>
      <c r="E2872" s="108">
        <f>_xlfn.NORM.INV(A2872,$B$104,$B$106)</f>
        <v>0.24471390471302912</v>
      </c>
      <c r="F2872" s="122" t="b">
        <f t="shared" si="156"/>
        <v>1</v>
      </c>
      <c r="G2872" s="101"/>
      <c r="I2872" s="101"/>
    </row>
    <row r="2873" spans="1:9" x14ac:dyDescent="0.55000000000000004">
      <c r="A2873" s="104">
        <v>0.67198501464919524</v>
      </c>
      <c r="B2873" s="118">
        <v>0.24454010262694978</v>
      </c>
      <c r="C2873" s="119">
        <v>50.046023422679625</v>
      </c>
      <c r="D2873" s="106">
        <f t="shared" si="155"/>
        <v>50.046023422679625</v>
      </c>
      <c r="E2873" s="108">
        <f>_xlfn.NORM.INV(A2873,$B$104,$B$106)</f>
        <v>0.24454010262694978</v>
      </c>
      <c r="F2873" s="122" t="b">
        <f t="shared" si="156"/>
        <v>1</v>
      </c>
      <c r="G2873" s="101"/>
      <c r="I2873" s="101"/>
    </row>
    <row r="2874" spans="1:9" x14ac:dyDescent="0.55000000000000004">
      <c r="A2874" s="104">
        <v>2.4341976003015131E-2</v>
      </c>
      <c r="B2874" s="118">
        <v>2.86508404998842E-3</v>
      </c>
      <c r="C2874" s="119">
        <v>-28.082730998199615</v>
      </c>
      <c r="D2874" s="106">
        <f t="shared" si="155"/>
        <v>0</v>
      </c>
      <c r="E2874" s="108">
        <f>_xlfn.NORM.INV(A2874,$B$104,$B$106)</f>
        <v>2.86508404998842E-3</v>
      </c>
      <c r="F2874" s="122" t="b">
        <f t="shared" si="156"/>
        <v>1</v>
      </c>
      <c r="G2874" s="101"/>
      <c r="I2874" s="101"/>
    </row>
    <row r="2875" spans="1:9" x14ac:dyDescent="0.55000000000000004">
      <c r="A2875" s="104">
        <v>8.2322231847646643E-2</v>
      </c>
      <c r="B2875" s="118">
        <v>6.1038054128436325E-2</v>
      </c>
      <c r="C2875" s="119">
        <v>-9.276560133067921</v>
      </c>
      <c r="D2875" s="106">
        <f t="shared" si="155"/>
        <v>0</v>
      </c>
      <c r="E2875" s="108">
        <f>_xlfn.NORM.INV(A2875,$B$104,$B$106)</f>
        <v>6.1038054128436325E-2</v>
      </c>
      <c r="F2875" s="122" t="b">
        <f t="shared" si="156"/>
        <v>1</v>
      </c>
      <c r="G2875" s="101"/>
      <c r="I2875" s="101"/>
    </row>
    <row r="2876" spans="1:9" x14ac:dyDescent="0.55000000000000004">
      <c r="A2876" s="104">
        <v>0.71538661452501251</v>
      </c>
      <c r="B2876" s="118">
        <v>0.25691906415250243</v>
      </c>
      <c r="C2876" s="119">
        <v>54.047896891895597</v>
      </c>
      <c r="D2876" s="106">
        <f t="shared" si="155"/>
        <v>54.047896891895597</v>
      </c>
      <c r="E2876" s="108">
        <f>_xlfn.NORM.INV(A2876,$B$104,$B$106)</f>
        <v>0.25691906415250243</v>
      </c>
      <c r="F2876" s="122" t="b">
        <f t="shared" si="156"/>
        <v>1</v>
      </c>
      <c r="G2876" s="101"/>
      <c r="I2876" s="101"/>
    </row>
    <row r="2877" spans="1:9" x14ac:dyDescent="0.55000000000000004">
      <c r="A2877" s="104">
        <v>0.25351132501795848</v>
      </c>
      <c r="B2877" s="118">
        <v>0.13365191653423647</v>
      </c>
      <c r="C2877" s="119">
        <v>14.198065655147905</v>
      </c>
      <c r="D2877" s="106">
        <f t="shared" si="155"/>
        <v>14.198065655147905</v>
      </c>
      <c r="E2877" s="108">
        <f>_xlfn.NORM.INV(A2877,$B$104,$B$106)</f>
        <v>0.13365191653423647</v>
      </c>
      <c r="F2877" s="122" t="b">
        <f t="shared" si="156"/>
        <v>1</v>
      </c>
      <c r="G2877" s="101"/>
      <c r="I2877" s="101"/>
    </row>
    <row r="2878" spans="1:9" x14ac:dyDescent="0.55000000000000004">
      <c r="A2878" s="104">
        <v>0.33722654553604803</v>
      </c>
      <c r="B2878" s="118">
        <v>0.15799556991065394</v>
      </c>
      <c r="C2878" s="119">
        <v>22.06788739987017</v>
      </c>
      <c r="D2878" s="106">
        <f t="shared" si="155"/>
        <v>22.06788739987017</v>
      </c>
      <c r="E2878" s="108">
        <f>_xlfn.NORM.INV(A2878,$B$104,$B$106)</f>
        <v>0.15799556991065394</v>
      </c>
      <c r="F2878" s="122" t="b">
        <f t="shared" si="156"/>
        <v>1</v>
      </c>
      <c r="G2878" s="101"/>
      <c r="I2878" s="101"/>
    </row>
    <row r="2879" spans="1:9" x14ac:dyDescent="0.55000000000000004">
      <c r="A2879" s="104">
        <v>0.31125328101297389</v>
      </c>
      <c r="B2879" s="118">
        <v>0.15076989840339175</v>
      </c>
      <c r="C2879" s="119">
        <v>19.73197068807707</v>
      </c>
      <c r="D2879" s="106">
        <f t="shared" si="155"/>
        <v>19.73197068807707</v>
      </c>
      <c r="E2879" s="108">
        <f>_xlfn.NORM.INV(A2879,$B$104,$B$106)</f>
        <v>0.15076989840339175</v>
      </c>
      <c r="F2879" s="122" t="b">
        <f t="shared" si="156"/>
        <v>1</v>
      </c>
      <c r="G2879" s="101"/>
      <c r="I2879" s="101"/>
    </row>
    <row r="2880" spans="1:9" x14ac:dyDescent="0.55000000000000004">
      <c r="A2880" s="104">
        <v>0.92202087049987658</v>
      </c>
      <c r="B2880" s="118">
        <v>0.34187968236616517</v>
      </c>
      <c r="C2880" s="119">
        <v>81.513984677661142</v>
      </c>
      <c r="D2880" s="106">
        <f t="shared" si="155"/>
        <v>81.513984677661142</v>
      </c>
      <c r="E2880" s="108">
        <f>_xlfn.NORM.INV(A2880,$B$104,$B$106)</f>
        <v>0.34187968236616517</v>
      </c>
      <c r="F2880" s="122" t="b">
        <f t="shared" si="156"/>
        <v>1</v>
      </c>
      <c r="G2880" s="101"/>
      <c r="I2880" s="101"/>
    </row>
    <row r="2881" spans="1:9" x14ac:dyDescent="0.55000000000000004">
      <c r="A2881" s="104">
        <v>0.29096728875396483</v>
      </c>
      <c r="B2881" s="118">
        <v>0.14494388943525738</v>
      </c>
      <c r="C2881" s="119">
        <v>17.84853719707991</v>
      </c>
      <c r="D2881" s="106">
        <f t="shared" si="155"/>
        <v>17.84853719707991</v>
      </c>
      <c r="E2881" s="108">
        <f>_xlfn.NORM.INV(A2881,$B$104,$B$106)</f>
        <v>0.14494388943525738</v>
      </c>
      <c r="F2881" s="122" t="b">
        <f t="shared" si="156"/>
        <v>1</v>
      </c>
      <c r="G2881" s="101"/>
      <c r="I2881" s="101"/>
    </row>
    <row r="2882" spans="1:9" x14ac:dyDescent="0.55000000000000004">
      <c r="A2882" s="104">
        <v>0.43950160723304033</v>
      </c>
      <c r="B2882" s="118">
        <v>0.1847767060124095</v>
      </c>
      <c r="C2882" s="119">
        <v>30.72569910886105</v>
      </c>
      <c r="D2882" s="106">
        <f t="shared" si="155"/>
        <v>30.72569910886105</v>
      </c>
      <c r="E2882" s="108">
        <f>_xlfn.NORM.INV(A2882,$B$104,$B$106)</f>
        <v>0.1847767060124095</v>
      </c>
      <c r="F2882" s="122" t="b">
        <f t="shared" si="156"/>
        <v>1</v>
      </c>
      <c r="G2882" s="101"/>
      <c r="I2882" s="101"/>
    </row>
    <row r="2883" spans="1:9" x14ac:dyDescent="0.55000000000000004">
      <c r="A2883" s="104">
        <v>0.33312728828531124</v>
      </c>
      <c r="B2883" s="118">
        <v>0.15687059506025183</v>
      </c>
      <c r="C2883" s="119">
        <v>21.704205276933902</v>
      </c>
      <c r="D2883" s="106">
        <f t="shared" si="155"/>
        <v>21.704205276933902</v>
      </c>
      <c r="E2883" s="108">
        <f>_xlfn.NORM.INV(A2883,$B$104,$B$106)</f>
        <v>0.15687059506025183</v>
      </c>
      <c r="F2883" s="122" t="b">
        <f t="shared" si="156"/>
        <v>1</v>
      </c>
      <c r="G2883" s="101"/>
      <c r="I2883" s="101"/>
    </row>
    <row r="2884" spans="1:9" x14ac:dyDescent="0.55000000000000004">
      <c r="A2884" s="104">
        <v>0.22414473291642789</v>
      </c>
      <c r="B2884" s="118">
        <v>0.12417301718134954</v>
      </c>
      <c r="C2884" s="119">
        <v>11.133724938086578</v>
      </c>
      <c r="D2884" s="106">
        <f t="shared" si="155"/>
        <v>11.133724938086578</v>
      </c>
      <c r="E2884" s="108">
        <f>_xlfn.NORM.INV(A2884,$B$104,$B$106)</f>
        <v>0.12417301718134954</v>
      </c>
      <c r="F2884" s="122" t="b">
        <f t="shared" si="156"/>
        <v>1</v>
      </c>
      <c r="G2884" s="101"/>
      <c r="I2884" s="101"/>
    </row>
    <row r="2885" spans="1:9" x14ac:dyDescent="0.55000000000000004">
      <c r="A2885" s="104">
        <v>0.79124497321589327</v>
      </c>
      <c r="B2885" s="118">
        <v>0.28107486068251825</v>
      </c>
      <c r="C2885" s="119">
        <v>61.856988233015457</v>
      </c>
      <c r="D2885" s="106">
        <f t="shared" si="155"/>
        <v>61.856988233015457</v>
      </c>
      <c r="E2885" s="108">
        <f>_xlfn.NORM.INV(A2885,$B$104,$B$106)</f>
        <v>0.28107486068251825</v>
      </c>
      <c r="F2885" s="122" t="b">
        <f t="shared" si="156"/>
        <v>1</v>
      </c>
      <c r="G2885" s="101"/>
      <c r="I2885" s="101"/>
    </row>
    <row r="2886" spans="1:9" x14ac:dyDescent="0.55000000000000004">
      <c r="A2886" s="104">
        <v>0.48690453518639176</v>
      </c>
      <c r="B2886" s="118">
        <v>0.19671686404385566</v>
      </c>
      <c r="C2886" s="119">
        <v>34.585716085701677</v>
      </c>
      <c r="D2886" s="106">
        <f t="shared" si="155"/>
        <v>34.585716085701677</v>
      </c>
      <c r="E2886" s="108">
        <f>_xlfn.NORM.INV(A2886,$B$104,$B$106)</f>
        <v>0.19671686404385566</v>
      </c>
      <c r="F2886" s="122" t="b">
        <f t="shared" si="156"/>
        <v>1</v>
      </c>
      <c r="G2886" s="101"/>
      <c r="I2886" s="101"/>
    </row>
    <row r="2887" spans="1:9" x14ac:dyDescent="0.55000000000000004">
      <c r="A2887" s="104">
        <v>0.51478427661806736</v>
      </c>
      <c r="B2887" s="118">
        <v>0.20370671722713182</v>
      </c>
      <c r="C2887" s="119">
        <v>36.845397396619944</v>
      </c>
      <c r="D2887" s="106">
        <f t="shared" si="155"/>
        <v>36.845397396619944</v>
      </c>
      <c r="E2887" s="108">
        <f>_xlfn.NORM.INV(A2887,$B$104,$B$106)</f>
        <v>0.20370671722713182</v>
      </c>
      <c r="F2887" s="122" t="b">
        <f t="shared" si="156"/>
        <v>1</v>
      </c>
      <c r="G2887" s="101"/>
      <c r="I2887" s="101"/>
    </row>
    <row r="2888" spans="1:9" x14ac:dyDescent="0.55000000000000004">
      <c r="A2888" s="104">
        <v>0.89423106782960249</v>
      </c>
      <c r="B2888" s="118">
        <v>0.32493478754521826</v>
      </c>
      <c r="C2888" s="119">
        <v>76.036035264648874</v>
      </c>
      <c r="D2888" s="106">
        <f t="shared" si="155"/>
        <v>76.036035264648874</v>
      </c>
      <c r="E2888" s="108">
        <f>_xlfn.NORM.INV(A2888,$B$104,$B$106)</f>
        <v>0.32493478754521826</v>
      </c>
      <c r="F2888" s="122" t="b">
        <f t="shared" si="156"/>
        <v>1</v>
      </c>
      <c r="G2888" s="101"/>
      <c r="I2888" s="101"/>
    </row>
    <row r="2889" spans="1:9" x14ac:dyDescent="0.55000000000000004">
      <c r="A2889" s="104">
        <v>5.022033989012864E-2</v>
      </c>
      <c r="B2889" s="118">
        <v>3.5727903848340653E-2</v>
      </c>
      <c r="C2889" s="119">
        <v>-17.458831214426805</v>
      </c>
      <c r="D2889" s="106">
        <f t="shared" si="155"/>
        <v>0</v>
      </c>
      <c r="E2889" s="108">
        <f>_xlfn.NORM.INV(A2889,$B$104,$B$106)</f>
        <v>3.5727903848340653E-2</v>
      </c>
      <c r="F2889" s="122" t="b">
        <f t="shared" si="156"/>
        <v>1</v>
      </c>
      <c r="G2889" s="101"/>
      <c r="I2889" s="101"/>
    </row>
    <row r="2890" spans="1:9" x14ac:dyDescent="0.55000000000000004">
      <c r="A2890" s="104">
        <v>0.5891688458023594</v>
      </c>
      <c r="B2890" s="118">
        <v>0.22254074604256854</v>
      </c>
      <c r="C2890" s="119">
        <v>42.934066472726492</v>
      </c>
      <c r="D2890" s="106">
        <f t="shared" si="155"/>
        <v>42.934066472726492</v>
      </c>
      <c r="E2890" s="108">
        <f>_xlfn.NORM.INV(A2890,$B$104,$B$106)</f>
        <v>0.22254074604256854</v>
      </c>
      <c r="F2890" s="122" t="b">
        <f t="shared" si="156"/>
        <v>1</v>
      </c>
      <c r="G2890" s="101"/>
      <c r="I2890" s="101"/>
    </row>
    <row r="2891" spans="1:9" x14ac:dyDescent="0.55000000000000004">
      <c r="A2891" s="104">
        <v>0.85011050629838236</v>
      </c>
      <c r="B2891" s="118">
        <v>0.30369074589461831</v>
      </c>
      <c r="C2891" s="119">
        <v>69.168256696554536</v>
      </c>
      <c r="D2891" s="106">
        <f t="shared" si="155"/>
        <v>69.168256696554536</v>
      </c>
      <c r="E2891" s="108">
        <f>_xlfn.NORM.INV(A2891,$B$104,$B$106)</f>
        <v>0.30369074589461831</v>
      </c>
      <c r="F2891" s="122" t="b">
        <f t="shared" si="156"/>
        <v>1</v>
      </c>
      <c r="G2891" s="101"/>
      <c r="I2891" s="101"/>
    </row>
    <row r="2892" spans="1:9" x14ac:dyDescent="0.55000000000000004">
      <c r="A2892" s="104">
        <v>0.72687756304811191</v>
      </c>
      <c r="B2892" s="118">
        <v>0.26033966144784937</v>
      </c>
      <c r="C2892" s="119">
        <v>55.153708355713789</v>
      </c>
      <c r="D2892" s="106">
        <f t="shared" si="155"/>
        <v>55.153708355713789</v>
      </c>
      <c r="E2892" s="108">
        <f>_xlfn.NORM.INV(A2892,$B$104,$B$106)</f>
        <v>0.26033966144784937</v>
      </c>
      <c r="F2892" s="122" t="b">
        <f t="shared" si="156"/>
        <v>1</v>
      </c>
      <c r="G2892" s="101"/>
      <c r="I2892" s="101"/>
    </row>
    <row r="2893" spans="1:9" x14ac:dyDescent="0.55000000000000004">
      <c r="A2893" s="104">
        <v>0.13821833244312098</v>
      </c>
      <c r="B2893" s="118">
        <v>9.1164102550758339E-2</v>
      </c>
      <c r="C2893" s="119">
        <v>0.46259558405298196</v>
      </c>
      <c r="D2893" s="106">
        <f t="shared" si="155"/>
        <v>0.46259558405298196</v>
      </c>
      <c r="E2893" s="108">
        <f>_xlfn.NORM.INV(A2893,$B$104,$B$106)</f>
        <v>9.1164102550758339E-2</v>
      </c>
      <c r="F2893" s="122" t="b">
        <f t="shared" si="156"/>
        <v>1</v>
      </c>
      <c r="G2893" s="101"/>
      <c r="I2893" s="101"/>
    </row>
    <row r="2894" spans="1:9" x14ac:dyDescent="0.55000000000000004">
      <c r="A2894" s="104">
        <v>8.7724396756912792E-2</v>
      </c>
      <c r="B2894" s="118">
        <v>6.4509803496813817E-2</v>
      </c>
      <c r="C2894" s="119">
        <v>-8.1542122155630317</v>
      </c>
      <c r="D2894" s="106">
        <f t="shared" si="155"/>
        <v>0</v>
      </c>
      <c r="E2894" s="108">
        <f>_xlfn.NORM.INV(A2894,$B$104,$B$106)</f>
        <v>6.4509803496813817E-2</v>
      </c>
      <c r="F2894" s="122" t="b">
        <f t="shared" si="156"/>
        <v>1</v>
      </c>
      <c r="G2894" s="101"/>
      <c r="I2894" s="101"/>
    </row>
    <row r="2895" spans="1:9" x14ac:dyDescent="0.55000000000000004">
      <c r="A2895" s="104">
        <v>0.94197303861721515</v>
      </c>
      <c r="B2895" s="118">
        <v>0.35715544261889109</v>
      </c>
      <c r="C2895" s="119">
        <v>86.452335891638128</v>
      </c>
      <c r="D2895" s="106">
        <f t="shared" si="155"/>
        <v>86.452335891638128</v>
      </c>
      <c r="E2895" s="108">
        <f>_xlfn.NORM.INV(A2895,$B$104,$B$106)</f>
        <v>0.35715544261889109</v>
      </c>
      <c r="F2895" s="122" t="b">
        <f t="shared" si="156"/>
        <v>1</v>
      </c>
      <c r="G2895" s="101"/>
      <c r="I2895" s="101"/>
    </row>
    <row r="2896" spans="1:9" x14ac:dyDescent="0.55000000000000004">
      <c r="A2896" s="104">
        <v>0.46139006902719848</v>
      </c>
      <c r="B2896" s="118">
        <v>0.19030676750270159</v>
      </c>
      <c r="C2896" s="119">
        <v>32.513458632586101</v>
      </c>
      <c r="D2896" s="106">
        <f t="shared" si="155"/>
        <v>32.513458632586101</v>
      </c>
      <c r="E2896" s="108">
        <f>_xlfn.NORM.INV(A2896,$B$104,$B$106)</f>
        <v>0.19030676750270159</v>
      </c>
      <c r="F2896" s="122" t="b">
        <f t="shared" si="156"/>
        <v>1</v>
      </c>
      <c r="G2896" s="101"/>
      <c r="I2896" s="101"/>
    </row>
    <row r="2897" spans="1:9" x14ac:dyDescent="0.55000000000000004">
      <c r="A2897" s="104">
        <v>0.25871283246257093</v>
      </c>
      <c r="B2897" s="118">
        <v>0.1352681243837951</v>
      </c>
      <c r="C2897" s="119">
        <v>14.720553692657059</v>
      </c>
      <c r="D2897" s="106">
        <f t="shared" si="155"/>
        <v>14.720553692657059</v>
      </c>
      <c r="E2897" s="108">
        <f>_xlfn.NORM.INV(A2897,$B$104,$B$106)</f>
        <v>0.1352681243837951</v>
      </c>
      <c r="F2897" s="122" t="b">
        <f t="shared" si="156"/>
        <v>1</v>
      </c>
      <c r="G2897" s="101"/>
      <c r="I2897" s="101"/>
    </row>
    <row r="2898" spans="1:9" x14ac:dyDescent="0.55000000000000004">
      <c r="A2898" s="104">
        <v>0.94350113283946535</v>
      </c>
      <c r="B2898" s="118">
        <v>0.35848618135431132</v>
      </c>
      <c r="C2898" s="119">
        <v>86.882537409652642</v>
      </c>
      <c r="D2898" s="106">
        <f t="shared" si="155"/>
        <v>86.882537409652642</v>
      </c>
      <c r="E2898" s="108">
        <f>_xlfn.NORM.INV(A2898,$B$104,$B$106)</f>
        <v>0.35848618135431132</v>
      </c>
      <c r="F2898" s="122" t="b">
        <f t="shared" si="156"/>
        <v>1</v>
      </c>
      <c r="G2898" s="101"/>
      <c r="I2898" s="101"/>
    </row>
    <row r="2899" spans="1:9" x14ac:dyDescent="0.55000000000000004">
      <c r="A2899" s="104">
        <v>0.64860755646546397</v>
      </c>
      <c r="B2899" s="118">
        <v>0.2381563870793853</v>
      </c>
      <c r="C2899" s="119">
        <v>47.982294423111597</v>
      </c>
      <c r="D2899" s="106">
        <f t="shared" si="155"/>
        <v>47.982294423111597</v>
      </c>
      <c r="E2899" s="108">
        <f>_xlfn.NORM.INV(A2899,$B$104,$B$106)</f>
        <v>0.2381563870793853</v>
      </c>
      <c r="F2899" s="122" t="b">
        <f t="shared" si="156"/>
        <v>1</v>
      </c>
      <c r="G2899" s="101"/>
      <c r="I2899" s="101"/>
    </row>
    <row r="2900" spans="1:9" x14ac:dyDescent="0.55000000000000004">
      <c r="A2900" s="104">
        <v>0.72974815891655553</v>
      </c>
      <c r="B2900" s="118">
        <v>0.26120515037548003</v>
      </c>
      <c r="C2900" s="119">
        <v>55.433503811110924</v>
      </c>
      <c r="D2900" s="106">
        <f t="shared" si="155"/>
        <v>55.433503811110924</v>
      </c>
      <c r="E2900" s="108">
        <f>_xlfn.NORM.INV(A2900,$B$104,$B$106)</f>
        <v>0.26120515037548003</v>
      </c>
      <c r="F2900" s="122" t="b">
        <f t="shared" si="156"/>
        <v>1</v>
      </c>
      <c r="G2900" s="101"/>
      <c r="I2900" s="101"/>
    </row>
    <row r="2901" spans="1:9" x14ac:dyDescent="0.55000000000000004">
      <c r="A2901" s="104">
        <v>0.1978136814045226</v>
      </c>
      <c r="B2901" s="118">
        <v>0.11505435668777327</v>
      </c>
      <c r="C2901" s="119">
        <v>8.1858423205742508</v>
      </c>
      <c r="D2901" s="106">
        <f t="shared" si="155"/>
        <v>8.1858423205742508</v>
      </c>
      <c r="E2901" s="108">
        <f>_xlfn.NORM.INV(A2901,$B$104,$B$106)</f>
        <v>0.11505435668777327</v>
      </c>
      <c r="F2901" s="122" t="b">
        <f t="shared" si="156"/>
        <v>1</v>
      </c>
      <c r="G2901" s="101"/>
      <c r="I2901" s="101"/>
    </row>
    <row r="2902" spans="1:9" x14ac:dyDescent="0.55000000000000004">
      <c r="A2902" s="104">
        <v>0.80561879800414038</v>
      </c>
      <c r="B2902" s="118">
        <v>0.28618639226070336</v>
      </c>
      <c r="C2902" s="119">
        <v>63.509445312518764</v>
      </c>
      <c r="D2902" s="106">
        <f t="shared" si="155"/>
        <v>63.509445312518764</v>
      </c>
      <c r="E2902" s="108">
        <f>_xlfn.NORM.INV(A2902,$B$104,$B$106)</f>
        <v>0.28618639226070336</v>
      </c>
      <c r="F2902" s="122" t="b">
        <f t="shared" si="156"/>
        <v>1</v>
      </c>
      <c r="G2902" s="101"/>
      <c r="I2902" s="101"/>
    </row>
    <row r="2903" spans="1:9" x14ac:dyDescent="0.55000000000000004">
      <c r="A2903" s="104">
        <v>0.2554623023469903</v>
      </c>
      <c r="B2903" s="118">
        <v>0.13426013270563453</v>
      </c>
      <c r="C2903" s="119">
        <v>14.394689915982847</v>
      </c>
      <c r="D2903" s="106">
        <f t="shared" si="155"/>
        <v>14.394689915982847</v>
      </c>
      <c r="E2903" s="108">
        <f>_xlfn.NORM.INV(A2903,$B$104,$B$106)</f>
        <v>0.13426013270563453</v>
      </c>
      <c r="F2903" s="122" t="b">
        <f t="shared" si="156"/>
        <v>1</v>
      </c>
      <c r="G2903" s="101"/>
      <c r="I2903" s="101"/>
    </row>
    <row r="2904" spans="1:9" x14ac:dyDescent="0.55000000000000004">
      <c r="A2904" s="104">
        <v>0.85941191830204355</v>
      </c>
      <c r="B2904" s="118">
        <v>0.30776809485448731</v>
      </c>
      <c r="C2904" s="119">
        <v>70.486382986353036</v>
      </c>
      <c r="D2904" s="106">
        <f t="shared" si="155"/>
        <v>70.486382986353036</v>
      </c>
      <c r="E2904" s="108">
        <f>_xlfn.NORM.INV(A2904,$B$104,$B$106)</f>
        <v>0.30776809485448731</v>
      </c>
      <c r="F2904" s="122" t="b">
        <f t="shared" si="156"/>
        <v>1</v>
      </c>
      <c r="G2904" s="101"/>
      <c r="I2904" s="101"/>
    </row>
    <row r="2905" spans="1:9" x14ac:dyDescent="0.55000000000000004">
      <c r="A2905" s="104">
        <v>0.12856771227090236</v>
      </c>
      <c r="B2905" s="118">
        <v>8.6681226708924641E-2</v>
      </c>
      <c r="C2905" s="119">
        <v>-0.98662952745510923</v>
      </c>
      <c r="D2905" s="106">
        <f t="shared" si="155"/>
        <v>0</v>
      </c>
      <c r="E2905" s="108">
        <f>_xlfn.NORM.INV(A2905,$B$104,$B$106)</f>
        <v>8.6681226708924641E-2</v>
      </c>
      <c r="F2905" s="122" t="b">
        <f t="shared" si="156"/>
        <v>1</v>
      </c>
      <c r="G2905" s="101"/>
      <c r="I2905" s="101"/>
    </row>
    <row r="2906" spans="1:9" x14ac:dyDescent="0.55000000000000004">
      <c r="A2906" s="104">
        <v>1.8219408188993369E-2</v>
      </c>
      <c r="B2906" s="118">
        <v>0</v>
      </c>
      <c r="C2906" s="119">
        <v>-29.008956014979496</v>
      </c>
      <c r="D2906" s="106">
        <f t="shared" si="155"/>
        <v>0</v>
      </c>
      <c r="E2906" s="108">
        <f>_xlfn.NORM.INV(A2906,$B$104,$B$106)</f>
        <v>-9.1996638759045957E-3</v>
      </c>
      <c r="F2906" s="122" t="b">
        <f t="shared" si="156"/>
        <v>0</v>
      </c>
      <c r="G2906" s="101"/>
      <c r="I2906" s="101"/>
    </row>
    <row r="2907" spans="1:9" x14ac:dyDescent="0.55000000000000004">
      <c r="A2907" s="104">
        <v>0.44185514430740636</v>
      </c>
      <c r="B2907" s="118">
        <v>0.18537325854831765</v>
      </c>
      <c r="C2907" s="119">
        <v>30.918552746988638</v>
      </c>
      <c r="D2907" s="106">
        <f t="shared" si="155"/>
        <v>30.918552746988638</v>
      </c>
      <c r="E2907" s="108">
        <f>_xlfn.NORM.INV(A2907,$B$104,$B$106)</f>
        <v>0.18537325854831765</v>
      </c>
      <c r="F2907" s="122" t="b">
        <f t="shared" si="156"/>
        <v>1</v>
      </c>
      <c r="G2907" s="101"/>
      <c r="I2907" s="101"/>
    </row>
    <row r="2908" spans="1:9" x14ac:dyDescent="0.55000000000000004">
      <c r="A2908" s="104">
        <v>0.45988446679470185</v>
      </c>
      <c r="B2908" s="118">
        <v>0.1899275212159896</v>
      </c>
      <c r="C2908" s="119">
        <v>32.390855807627119</v>
      </c>
      <c r="D2908" s="106">
        <f t="shared" si="155"/>
        <v>32.390855807627119</v>
      </c>
      <c r="E2908" s="108">
        <f>_xlfn.NORM.INV(A2908,$B$104,$B$106)</f>
        <v>0.1899275212159896</v>
      </c>
      <c r="F2908" s="122" t="b">
        <f t="shared" si="156"/>
        <v>1</v>
      </c>
      <c r="G2908" s="101"/>
      <c r="I2908" s="101"/>
    </row>
    <row r="2909" spans="1:9" x14ac:dyDescent="0.55000000000000004">
      <c r="A2909" s="104">
        <v>0.11729925285471932</v>
      </c>
      <c r="B2909" s="118">
        <v>8.1140355051740026E-2</v>
      </c>
      <c r="C2909" s="119">
        <v>-2.7778837643671852</v>
      </c>
      <c r="D2909" s="106">
        <f t="shared" si="155"/>
        <v>0</v>
      </c>
      <c r="E2909" s="108">
        <f>_xlfn.NORM.INV(A2909,$B$104,$B$106)</f>
        <v>8.1140355051740026E-2</v>
      </c>
      <c r="F2909" s="122" t="b">
        <f t="shared" si="156"/>
        <v>1</v>
      </c>
      <c r="G2909" s="101"/>
      <c r="I2909" s="101"/>
    </row>
    <row r="2910" spans="1:9" x14ac:dyDescent="0.55000000000000004">
      <c r="A2910" s="104">
        <v>0.26606708683683733</v>
      </c>
      <c r="B2910" s="118">
        <v>0.13752485105275017</v>
      </c>
      <c r="C2910" s="119">
        <v>15.450108798319301</v>
      </c>
      <c r="D2910" s="106">
        <f t="shared" si="155"/>
        <v>15.450108798319301</v>
      </c>
      <c r="E2910" s="108">
        <f>_xlfn.NORM.INV(A2910,$B$104,$B$106)</f>
        <v>0.13752485105275017</v>
      </c>
      <c r="F2910" s="122" t="b">
        <f t="shared" si="156"/>
        <v>1</v>
      </c>
      <c r="G2910" s="101"/>
      <c r="I2910" s="101"/>
    </row>
    <row r="2911" spans="1:9" x14ac:dyDescent="0.55000000000000004">
      <c r="A2911" s="104">
        <v>0.45649286418067792</v>
      </c>
      <c r="B2911" s="118">
        <v>0.18907267064152913</v>
      </c>
      <c r="C2911" s="119">
        <v>32.114499521438177</v>
      </c>
      <c r="D2911" s="106">
        <f t="shared" si="155"/>
        <v>32.114499521438177</v>
      </c>
      <c r="E2911" s="108">
        <f>_xlfn.NORM.INV(A2911,$B$104,$B$106)</f>
        <v>0.18907267064152913</v>
      </c>
      <c r="F2911" s="122" t="b">
        <f t="shared" si="156"/>
        <v>1</v>
      </c>
      <c r="G2911" s="101"/>
      <c r="I2911" s="101"/>
    </row>
    <row r="2912" spans="1:9" x14ac:dyDescent="0.55000000000000004">
      <c r="A2912" s="104">
        <v>0.6856948209796111</v>
      </c>
      <c r="B2912" s="118">
        <v>0.24836837069444123</v>
      </c>
      <c r="C2912" s="119">
        <v>51.283626785507494</v>
      </c>
      <c r="D2912" s="106">
        <f t="shared" si="155"/>
        <v>51.283626785507494</v>
      </c>
      <c r="E2912" s="108">
        <f>_xlfn.NORM.INV(A2912,$B$104,$B$106)</f>
        <v>0.24836837069444123</v>
      </c>
      <c r="F2912" s="122" t="b">
        <f t="shared" si="156"/>
        <v>1</v>
      </c>
      <c r="G2912" s="101"/>
      <c r="I2912" s="101"/>
    </row>
    <row r="2913" spans="1:9" x14ac:dyDescent="0.55000000000000004">
      <c r="A2913" s="104">
        <v>0.36221695434343826</v>
      </c>
      <c r="B2913" s="118">
        <v>0.16474607773793035</v>
      </c>
      <c r="C2913" s="119">
        <v>24.250193090210058</v>
      </c>
      <c r="D2913" s="106">
        <f t="shared" si="155"/>
        <v>24.250193090210058</v>
      </c>
      <c r="E2913" s="108">
        <f>_xlfn.NORM.INV(A2913,$B$104,$B$106)</f>
        <v>0.16474607773793035</v>
      </c>
      <c r="F2913" s="122" t="b">
        <f t="shared" si="156"/>
        <v>1</v>
      </c>
      <c r="G2913" s="101"/>
      <c r="I2913" s="101"/>
    </row>
    <row r="2914" spans="1:9" x14ac:dyDescent="0.55000000000000004">
      <c r="A2914" s="104">
        <v>0.19582736338522855</v>
      </c>
      <c r="B2914" s="118">
        <v>0.11433796344332564</v>
      </c>
      <c r="C2914" s="119">
        <v>7.9542465512068024</v>
      </c>
      <c r="D2914" s="106">
        <f t="shared" si="155"/>
        <v>7.9542465512068024</v>
      </c>
      <c r="E2914" s="108">
        <f>_xlfn.NORM.INV(A2914,$B$104,$B$106)</f>
        <v>0.11433796344332564</v>
      </c>
      <c r="F2914" s="122" t="b">
        <f t="shared" si="156"/>
        <v>1</v>
      </c>
      <c r="G2914" s="101"/>
      <c r="I2914" s="101"/>
    </row>
    <row r="2915" spans="1:9" x14ac:dyDescent="0.55000000000000004">
      <c r="A2915" s="104">
        <v>0.81023749703031189</v>
      </c>
      <c r="B2915" s="118">
        <v>0.28787718247036859</v>
      </c>
      <c r="C2915" s="119">
        <v>64.056044352196082</v>
      </c>
      <c r="D2915" s="106">
        <f t="shared" si="155"/>
        <v>64.056044352196082</v>
      </c>
      <c r="E2915" s="108">
        <f>_xlfn.NORM.INV(A2915,$B$104,$B$106)</f>
        <v>0.28787718247036859</v>
      </c>
      <c r="F2915" s="122" t="b">
        <f t="shared" si="156"/>
        <v>1</v>
      </c>
      <c r="G2915" s="101"/>
      <c r="I2915" s="101"/>
    </row>
    <row r="2916" spans="1:9" x14ac:dyDescent="0.55000000000000004">
      <c r="A2916" s="104">
        <v>0.89955967774723411</v>
      </c>
      <c r="B2916" s="118">
        <v>0.32790466054283485</v>
      </c>
      <c r="C2916" s="119">
        <v>76.996136476012168</v>
      </c>
      <c r="D2916" s="106">
        <f t="shared" si="155"/>
        <v>76.996136476012168</v>
      </c>
      <c r="E2916" s="108">
        <f>_xlfn.NORM.INV(A2916,$B$104,$B$106)</f>
        <v>0.32790466054283485</v>
      </c>
      <c r="F2916" s="122" t="b">
        <f t="shared" si="156"/>
        <v>1</v>
      </c>
      <c r="G2916" s="101"/>
      <c r="I2916" s="101"/>
    </row>
    <row r="2917" spans="1:9" x14ac:dyDescent="0.55000000000000004">
      <c r="A2917" s="104">
        <v>0.40331382701123419</v>
      </c>
      <c r="B2917" s="118">
        <v>0.17552211279753274</v>
      </c>
      <c r="C2917" s="119">
        <v>27.733872130600215</v>
      </c>
      <c r="D2917" s="106">
        <f t="shared" si="155"/>
        <v>27.733872130600215</v>
      </c>
      <c r="E2917" s="108">
        <f>_xlfn.NORM.INV(A2917,$B$104,$B$106)</f>
        <v>0.17552211279753274</v>
      </c>
      <c r="F2917" s="122" t="b">
        <f t="shared" si="156"/>
        <v>1</v>
      </c>
      <c r="G2917" s="101"/>
      <c r="I2917" s="101"/>
    </row>
    <row r="2918" spans="1:9" x14ac:dyDescent="0.55000000000000004">
      <c r="A2918" s="104">
        <v>0.66308795410272259</v>
      </c>
      <c r="B2918" s="118">
        <v>0.24209054959767268</v>
      </c>
      <c r="C2918" s="119">
        <v>49.254131367835868</v>
      </c>
      <c r="D2918" s="106">
        <f t="shared" si="155"/>
        <v>49.254131367835868</v>
      </c>
      <c r="E2918" s="108">
        <f>_xlfn.NORM.INV(A2918,$B$104,$B$106)</f>
        <v>0.24209054959767268</v>
      </c>
      <c r="F2918" s="122" t="b">
        <f t="shared" si="156"/>
        <v>1</v>
      </c>
      <c r="G2918" s="101"/>
      <c r="I2918" s="101"/>
    </row>
    <row r="2919" spans="1:9" x14ac:dyDescent="0.55000000000000004">
      <c r="A2919" s="104">
        <v>6.2359139597022994E-2</v>
      </c>
      <c r="B2919" s="118">
        <v>4.6473309193128559E-2</v>
      </c>
      <c r="C2919" s="119">
        <v>-13.985054155138442</v>
      </c>
      <c r="D2919" s="106">
        <f t="shared" si="155"/>
        <v>0</v>
      </c>
      <c r="E2919" s="108">
        <f>_xlfn.NORM.INV(A2919,$B$104,$B$106)</f>
        <v>4.6473309193128559E-2</v>
      </c>
      <c r="F2919" s="122" t="b">
        <f t="shared" si="156"/>
        <v>1</v>
      </c>
      <c r="G2919" s="101"/>
      <c r="I2919" s="101"/>
    </row>
    <row r="2920" spans="1:9" x14ac:dyDescent="0.55000000000000004">
      <c r="A2920" s="104">
        <v>0.73219110733960502</v>
      </c>
      <c r="B2920" s="118">
        <v>0.26194532883822508</v>
      </c>
      <c r="C2920" s="119">
        <v>55.672788871205015</v>
      </c>
      <c r="D2920" s="106">
        <f t="shared" si="155"/>
        <v>55.672788871205015</v>
      </c>
      <c r="E2920" s="108">
        <f>_xlfn.NORM.INV(A2920,$B$104,$B$106)</f>
        <v>0.26194532883822508</v>
      </c>
      <c r="F2920" s="122" t="b">
        <f t="shared" si="156"/>
        <v>1</v>
      </c>
      <c r="G2920" s="101"/>
      <c r="I2920" s="101"/>
    </row>
    <row r="2921" spans="1:9" x14ac:dyDescent="0.55000000000000004">
      <c r="A2921" s="104">
        <v>0.98861212302522461</v>
      </c>
      <c r="B2921" s="118">
        <v>0.42771753929831696</v>
      </c>
      <c r="C2921" s="119">
        <v>109.26366639385802</v>
      </c>
      <c r="D2921" s="106">
        <f t="shared" si="155"/>
        <v>109.26366639385802</v>
      </c>
      <c r="E2921" s="108">
        <f>_xlfn.NORM.INV(A2921,$B$104,$B$106)</f>
        <v>0.42771753929831696</v>
      </c>
      <c r="F2921" s="122" t="b">
        <f t="shared" si="156"/>
        <v>1</v>
      </c>
      <c r="G2921" s="101"/>
      <c r="I2921" s="101"/>
    </row>
    <row r="2922" spans="1:9" x14ac:dyDescent="0.55000000000000004">
      <c r="A2922" s="104">
        <v>5.9550091001998595E-2</v>
      </c>
      <c r="B2922" s="118">
        <v>4.4143841845836113E-2</v>
      </c>
      <c r="C2922" s="119">
        <v>-14.738124883671809</v>
      </c>
      <c r="D2922" s="106">
        <f t="shared" si="155"/>
        <v>0</v>
      </c>
      <c r="E2922" s="108">
        <f>_xlfn.NORM.INV(A2922,$B$104,$B$106)</f>
        <v>4.4143841845836113E-2</v>
      </c>
      <c r="F2922" s="122" t="b">
        <f t="shared" si="156"/>
        <v>1</v>
      </c>
      <c r="G2922" s="101"/>
      <c r="I2922" s="101"/>
    </row>
    <row r="2923" spans="1:9" x14ac:dyDescent="0.55000000000000004">
      <c r="A2923" s="104">
        <v>0.40633574560679031</v>
      </c>
      <c r="B2923" s="118">
        <v>0.17630189496627002</v>
      </c>
      <c r="C2923" s="119">
        <v>27.985960285684616</v>
      </c>
      <c r="D2923" s="106">
        <f t="shared" si="155"/>
        <v>27.985960285684616</v>
      </c>
      <c r="E2923" s="108">
        <f>_xlfn.NORM.INV(A2923,$B$104,$B$106)</f>
        <v>0.17630189496627002</v>
      </c>
      <c r="F2923" s="122" t="b">
        <f t="shared" si="156"/>
        <v>1</v>
      </c>
      <c r="G2923" s="101"/>
      <c r="I2923" s="101"/>
    </row>
    <row r="2924" spans="1:9" x14ac:dyDescent="0.55000000000000004">
      <c r="A2924" s="104">
        <v>0.85749094264294023</v>
      </c>
      <c r="B2924" s="118">
        <v>0.30691144200426462</v>
      </c>
      <c r="C2924" s="119">
        <v>70.20944406004989</v>
      </c>
      <c r="D2924" s="106">
        <f t="shared" si="155"/>
        <v>70.20944406004989</v>
      </c>
      <c r="E2924" s="108">
        <f>_xlfn.NORM.INV(A2924,$B$104,$B$106)</f>
        <v>0.30691144200426462</v>
      </c>
      <c r="F2924" s="122" t="b">
        <f t="shared" si="156"/>
        <v>1</v>
      </c>
      <c r="G2924" s="101"/>
      <c r="I2924" s="101"/>
    </row>
    <row r="2925" spans="1:9" x14ac:dyDescent="0.55000000000000004">
      <c r="A2925" s="104">
        <v>0.38286564094913311</v>
      </c>
      <c r="B2925" s="118">
        <v>0.17020368408609349</v>
      </c>
      <c r="C2925" s="119">
        <v>26.01452929927374</v>
      </c>
      <c r="D2925" s="106">
        <f t="shared" si="155"/>
        <v>26.01452929927374</v>
      </c>
      <c r="E2925" s="108">
        <f>_xlfn.NORM.INV(A2925,$B$104,$B$106)</f>
        <v>0.17020368408609349</v>
      </c>
      <c r="F2925" s="122" t="b">
        <f t="shared" si="156"/>
        <v>1</v>
      </c>
      <c r="G2925" s="101"/>
      <c r="I2925" s="101"/>
    </row>
    <row r="2926" spans="1:9" x14ac:dyDescent="0.55000000000000004">
      <c r="A2926" s="104">
        <v>1.3507687788490985E-2</v>
      </c>
      <c r="B2926" s="118">
        <v>0</v>
      </c>
      <c r="C2926" s="119">
        <v>-29.008956014979496</v>
      </c>
      <c r="D2926" s="106">
        <f t="shared" si="155"/>
        <v>0</v>
      </c>
      <c r="E2926" s="108">
        <f>_xlfn.NORM.INV(A2926,$B$104,$B$106)</f>
        <v>-2.1129557505709828E-2</v>
      </c>
      <c r="F2926" s="122" t="b">
        <f t="shared" si="156"/>
        <v>0</v>
      </c>
      <c r="G2926" s="101"/>
      <c r="I2926" s="101"/>
    </row>
    <row r="2927" spans="1:9" x14ac:dyDescent="0.55000000000000004">
      <c r="A2927" s="104">
        <v>0.75121990839611075</v>
      </c>
      <c r="B2927" s="118">
        <v>0.2678333625393135</v>
      </c>
      <c r="C2927" s="119">
        <v>57.576273731836999</v>
      </c>
      <c r="D2927" s="106">
        <f t="shared" si="155"/>
        <v>57.576273731836999</v>
      </c>
      <c r="E2927" s="108">
        <f>_xlfn.NORM.INV(A2927,$B$104,$B$106)</f>
        <v>0.2678333625393135</v>
      </c>
      <c r="F2927" s="122" t="b">
        <f t="shared" si="156"/>
        <v>1</v>
      </c>
      <c r="G2927" s="101"/>
      <c r="I2927" s="101"/>
    </row>
    <row r="2928" spans="1:9" x14ac:dyDescent="0.55000000000000004">
      <c r="A2928" s="104">
        <v>0.941043827732161</v>
      </c>
      <c r="B2928" s="118">
        <v>0.35635965545408338</v>
      </c>
      <c r="C2928" s="119">
        <v>86.1950736378204</v>
      </c>
      <c r="D2928" s="106">
        <f t="shared" si="155"/>
        <v>86.1950736378204</v>
      </c>
      <c r="E2928" s="108">
        <f>_xlfn.NORM.INV(A2928,$B$104,$B$106)</f>
        <v>0.35635965545408338</v>
      </c>
      <c r="F2928" s="122" t="b">
        <f t="shared" si="156"/>
        <v>1</v>
      </c>
      <c r="G2928" s="101"/>
      <c r="I2928" s="101"/>
    </row>
    <row r="2929" spans="1:9" x14ac:dyDescent="0.55000000000000004">
      <c r="A2929" s="104">
        <v>0.64689161381952565</v>
      </c>
      <c r="B2929" s="118">
        <v>0.23769419135982567</v>
      </c>
      <c r="C2929" s="119">
        <v>47.832875686824835</v>
      </c>
      <c r="D2929" s="106">
        <f t="shared" si="155"/>
        <v>47.832875686824835</v>
      </c>
      <c r="E2929" s="108">
        <f>_xlfn.NORM.INV(A2929,$B$104,$B$106)</f>
        <v>0.23769419135982567</v>
      </c>
      <c r="F2929" s="122" t="b">
        <f t="shared" si="156"/>
        <v>1</v>
      </c>
      <c r="G2929" s="101"/>
      <c r="I2929" s="101"/>
    </row>
    <row r="2930" spans="1:9" x14ac:dyDescent="0.55000000000000004">
      <c r="A2930" s="104">
        <v>0.32290577987822189</v>
      </c>
      <c r="B2930" s="118">
        <v>0.1540411422829201</v>
      </c>
      <c r="C2930" s="119">
        <v>20.789499146001177</v>
      </c>
      <c r="D2930" s="106">
        <f t="shared" ref="D2930:D2993" si="157">IF(C2930&lt;=0,0,C2930)</f>
        <v>20.789499146001177</v>
      </c>
      <c r="E2930" s="108">
        <f>_xlfn.NORM.INV(A2930,$B$104,$B$106)</f>
        <v>0.1540411422829201</v>
      </c>
      <c r="F2930" s="122" t="b">
        <f t="shared" si="156"/>
        <v>1</v>
      </c>
      <c r="G2930" s="101"/>
      <c r="I2930" s="101"/>
    </row>
    <row r="2931" spans="1:9" x14ac:dyDescent="0.55000000000000004">
      <c r="A2931" s="104">
        <v>0.62522098137051219</v>
      </c>
      <c r="B2931" s="118">
        <v>0.23192221822017819</v>
      </c>
      <c r="C2931" s="119">
        <v>45.966910910627568</v>
      </c>
      <c r="D2931" s="106">
        <f t="shared" si="157"/>
        <v>45.966910910627568</v>
      </c>
      <c r="E2931" s="108">
        <f>_xlfn.NORM.INV(A2931,$B$104,$B$106)</f>
        <v>0.23192221822017819</v>
      </c>
      <c r="F2931" s="122" t="b">
        <f t="shared" ref="F2931:F2994" si="158">E2931=B2931</f>
        <v>1</v>
      </c>
      <c r="G2931" s="101"/>
      <c r="I2931" s="101"/>
    </row>
    <row r="2932" spans="1:9" x14ac:dyDescent="0.55000000000000004">
      <c r="A2932" s="104">
        <v>0.26054604561512884</v>
      </c>
      <c r="B2932" s="118">
        <v>0.13583371128562155</v>
      </c>
      <c r="C2932" s="119">
        <v>14.903396753626525</v>
      </c>
      <c r="D2932" s="106">
        <f t="shared" si="157"/>
        <v>14.903396753626525</v>
      </c>
      <c r="E2932" s="108">
        <f>_xlfn.NORM.INV(A2932,$B$104,$B$106)</f>
        <v>0.13583371128562155</v>
      </c>
      <c r="F2932" s="122" t="b">
        <f t="shared" si="158"/>
        <v>1</v>
      </c>
      <c r="G2932" s="101"/>
      <c r="I2932" s="101"/>
    </row>
    <row r="2933" spans="1:9" x14ac:dyDescent="0.55000000000000004">
      <c r="A2933" s="104">
        <v>0.5711696361862979</v>
      </c>
      <c r="B2933" s="118">
        <v>0.21793527527272616</v>
      </c>
      <c r="C2933" s="119">
        <v>41.445208845288391</v>
      </c>
      <c r="D2933" s="106">
        <f t="shared" si="157"/>
        <v>41.445208845288391</v>
      </c>
      <c r="E2933" s="108">
        <f>_xlfn.NORM.INV(A2933,$B$104,$B$106)</f>
        <v>0.21793527527272616</v>
      </c>
      <c r="F2933" s="122" t="b">
        <f t="shared" si="158"/>
        <v>1</v>
      </c>
      <c r="G2933" s="101"/>
      <c r="I2933" s="101"/>
    </row>
    <row r="2934" spans="1:9" x14ac:dyDescent="0.55000000000000004">
      <c r="A2934" s="104">
        <v>0.75156533774827072</v>
      </c>
      <c r="B2934" s="118">
        <v>0.26794238782008617</v>
      </c>
      <c r="C2934" s="119">
        <v>57.611519449153214</v>
      </c>
      <c r="D2934" s="106">
        <f t="shared" si="157"/>
        <v>57.611519449153214</v>
      </c>
      <c r="E2934" s="108">
        <f>_xlfn.NORM.INV(A2934,$B$104,$B$106)</f>
        <v>0.26794238782008617</v>
      </c>
      <c r="F2934" s="122" t="b">
        <f t="shared" si="158"/>
        <v>1</v>
      </c>
      <c r="G2934" s="101"/>
      <c r="I2934" s="101"/>
    </row>
    <row r="2935" spans="1:9" x14ac:dyDescent="0.55000000000000004">
      <c r="A2935" s="104">
        <v>0.23974593181604831</v>
      </c>
      <c r="B2935" s="118">
        <v>0.12928799283643191</v>
      </c>
      <c r="C2935" s="119">
        <v>12.787295419544712</v>
      </c>
      <c r="D2935" s="106">
        <f t="shared" si="157"/>
        <v>12.787295419544712</v>
      </c>
      <c r="E2935" s="108">
        <f>_xlfn.NORM.INV(A2935,$B$104,$B$106)</f>
        <v>0.12928799283643191</v>
      </c>
      <c r="F2935" s="122" t="b">
        <f t="shared" si="158"/>
        <v>1</v>
      </c>
      <c r="G2935" s="101"/>
      <c r="I2935" s="101"/>
    </row>
    <row r="2936" spans="1:9" x14ac:dyDescent="0.55000000000000004">
      <c r="A2936" s="104">
        <v>0.73846901800581688</v>
      </c>
      <c r="B2936" s="118">
        <v>0.2638632606919975</v>
      </c>
      <c r="C2936" s="119">
        <v>56.292818312732308</v>
      </c>
      <c r="D2936" s="106">
        <f t="shared" si="157"/>
        <v>56.292818312732308</v>
      </c>
      <c r="E2936" s="108">
        <f>_xlfn.NORM.INV(A2936,$B$104,$B$106)</f>
        <v>0.2638632606919975</v>
      </c>
      <c r="F2936" s="122" t="b">
        <f t="shared" si="158"/>
        <v>1</v>
      </c>
      <c r="G2936" s="101"/>
      <c r="I2936" s="101"/>
    </row>
    <row r="2937" spans="1:9" x14ac:dyDescent="0.55000000000000004">
      <c r="A2937" s="104">
        <v>0.96670021586747545</v>
      </c>
      <c r="B2937" s="118">
        <v>0.38343667738950099</v>
      </c>
      <c r="C2937" s="119">
        <v>94.948539385738911</v>
      </c>
      <c r="D2937" s="106">
        <f t="shared" si="157"/>
        <v>94.948539385738911</v>
      </c>
      <c r="E2937" s="108">
        <f>_xlfn.NORM.INV(A2937,$B$104,$B$106)</f>
        <v>0.38343667738950099</v>
      </c>
      <c r="F2937" s="122" t="b">
        <f t="shared" si="158"/>
        <v>1</v>
      </c>
      <c r="G2937" s="101"/>
      <c r="I2937" s="101"/>
    </row>
    <row r="2938" spans="1:9" x14ac:dyDescent="0.55000000000000004">
      <c r="A2938" s="104">
        <v>0.79461567718968107</v>
      </c>
      <c r="B2938" s="118">
        <v>0.2822541731967636</v>
      </c>
      <c r="C2938" s="119">
        <v>62.238236648153588</v>
      </c>
      <c r="D2938" s="106">
        <f t="shared" si="157"/>
        <v>62.238236648153588</v>
      </c>
      <c r="E2938" s="108">
        <f>_xlfn.NORM.INV(A2938,$B$104,$B$106)</f>
        <v>0.2822541731967636</v>
      </c>
      <c r="F2938" s="122" t="b">
        <f t="shared" si="158"/>
        <v>1</v>
      </c>
      <c r="G2938" s="101"/>
      <c r="I2938" s="101"/>
    </row>
    <row r="2939" spans="1:9" x14ac:dyDescent="0.55000000000000004">
      <c r="A2939" s="104">
        <v>0.20450851905930589</v>
      </c>
      <c r="B2939" s="118">
        <v>0.11743753333005642</v>
      </c>
      <c r="C2939" s="119">
        <v>8.9562762020853555</v>
      </c>
      <c r="D2939" s="106">
        <f t="shared" si="157"/>
        <v>8.9562762020853555</v>
      </c>
      <c r="E2939" s="108">
        <f>_xlfn.NORM.INV(A2939,$B$104,$B$106)</f>
        <v>0.11743753333005642</v>
      </c>
      <c r="F2939" s="122" t="b">
        <f t="shared" si="158"/>
        <v>1</v>
      </c>
      <c r="G2939" s="101"/>
      <c r="I2939" s="101"/>
    </row>
    <row r="2940" spans="1:9" x14ac:dyDescent="0.55000000000000004">
      <c r="A2940" s="104">
        <v>0.23813974919230363</v>
      </c>
      <c r="B2940" s="118">
        <v>0.12877007661630752</v>
      </c>
      <c r="C2940" s="119">
        <v>12.619863347289366</v>
      </c>
      <c r="D2940" s="106">
        <f t="shared" si="157"/>
        <v>12.619863347289366</v>
      </c>
      <c r="E2940" s="108">
        <f>_xlfn.NORM.INV(A2940,$B$104,$B$106)</f>
        <v>0.12877007661630752</v>
      </c>
      <c r="F2940" s="122" t="b">
        <f t="shared" si="158"/>
        <v>1</v>
      </c>
      <c r="G2940" s="101"/>
      <c r="I2940" s="101"/>
    </row>
    <row r="2941" spans="1:9" x14ac:dyDescent="0.55000000000000004">
      <c r="A2941" s="104">
        <v>0.955462539927177</v>
      </c>
      <c r="B2941" s="118">
        <v>0.37002978208434301</v>
      </c>
      <c r="C2941" s="119">
        <v>90.614355252803563</v>
      </c>
      <c r="D2941" s="106">
        <f t="shared" si="157"/>
        <v>90.614355252803563</v>
      </c>
      <c r="E2941" s="108">
        <f>_xlfn.NORM.INV(A2941,$B$104,$B$106)</f>
        <v>0.37002978208434301</v>
      </c>
      <c r="F2941" s="122" t="b">
        <f t="shared" si="158"/>
        <v>1</v>
      </c>
      <c r="G2941" s="101"/>
      <c r="I2941" s="101"/>
    </row>
    <row r="2942" spans="1:9" x14ac:dyDescent="0.55000000000000004">
      <c r="A2942" s="104">
        <v>0.88590079305756542</v>
      </c>
      <c r="B2942" s="118">
        <v>0.32050126618942909</v>
      </c>
      <c r="C2942" s="119">
        <v>74.602765482501852</v>
      </c>
      <c r="D2942" s="106">
        <f t="shared" si="157"/>
        <v>74.602765482501852</v>
      </c>
      <c r="E2942" s="108">
        <f>_xlfn.NORM.INV(A2942,$B$104,$B$106)</f>
        <v>0.32050126618942909</v>
      </c>
      <c r="F2942" s="122" t="b">
        <f t="shared" si="158"/>
        <v>1</v>
      </c>
      <c r="G2942" s="101"/>
      <c r="I2942" s="101"/>
    </row>
    <row r="2943" spans="1:9" x14ac:dyDescent="0.55000000000000004">
      <c r="A2943" s="104">
        <v>0.14365835605832</v>
      </c>
      <c r="B2943" s="118">
        <v>9.3597353794591664E-2</v>
      </c>
      <c r="C2943" s="119">
        <v>1.2492175940279828</v>
      </c>
      <c r="D2943" s="106">
        <f t="shared" si="157"/>
        <v>1.2492175940279828</v>
      </c>
      <c r="E2943" s="108">
        <f>_xlfn.NORM.INV(A2943,$B$104,$B$106)</f>
        <v>9.3597353794591664E-2</v>
      </c>
      <c r="F2943" s="122" t="b">
        <f t="shared" si="158"/>
        <v>1</v>
      </c>
      <c r="G2943" s="101"/>
      <c r="I2943" s="101"/>
    </row>
    <row r="2944" spans="1:9" x14ac:dyDescent="0.55000000000000004">
      <c r="A2944" s="104">
        <v>0.66002021851393311</v>
      </c>
      <c r="B2944" s="118">
        <v>0.2412518310047144</v>
      </c>
      <c r="C2944" s="119">
        <v>48.982990232259233</v>
      </c>
      <c r="D2944" s="106">
        <f t="shared" si="157"/>
        <v>48.982990232259233</v>
      </c>
      <c r="E2944" s="108">
        <f>_xlfn.NORM.INV(A2944,$B$104,$B$106)</f>
        <v>0.2412518310047144</v>
      </c>
      <c r="F2944" s="122" t="b">
        <f t="shared" si="158"/>
        <v>1</v>
      </c>
      <c r="G2944" s="101"/>
      <c r="I2944" s="101"/>
    </row>
    <row r="2945" spans="1:9" x14ac:dyDescent="0.55000000000000004">
      <c r="A2945" s="104">
        <v>0.73388697842044515</v>
      </c>
      <c r="B2945" s="118">
        <v>0.26246115410723703</v>
      </c>
      <c r="C2945" s="119">
        <v>55.839544980313924</v>
      </c>
      <c r="D2945" s="106">
        <f t="shared" si="157"/>
        <v>55.839544980313924</v>
      </c>
      <c r="E2945" s="108">
        <f>_xlfn.NORM.INV(A2945,$B$104,$B$106)</f>
        <v>0.26246115410723703</v>
      </c>
      <c r="F2945" s="122" t="b">
        <f t="shared" si="158"/>
        <v>1</v>
      </c>
      <c r="G2945" s="101"/>
      <c r="I2945" s="101"/>
    </row>
    <row r="2946" spans="1:9" x14ac:dyDescent="0.55000000000000004">
      <c r="A2946" s="104">
        <v>0.17502478625268947</v>
      </c>
      <c r="B2946" s="118">
        <v>0.10655068591068823</v>
      </c>
      <c r="C2946" s="119">
        <v>5.4367737170797072</v>
      </c>
      <c r="D2946" s="106">
        <f t="shared" si="157"/>
        <v>5.4367737170797072</v>
      </c>
      <c r="E2946" s="108">
        <f>_xlfn.NORM.INV(A2946,$B$104,$B$106)</f>
        <v>0.10655068591068823</v>
      </c>
      <c r="F2946" s="122" t="b">
        <f t="shared" si="158"/>
        <v>1</v>
      </c>
      <c r="G2946" s="101"/>
      <c r="I2946" s="101"/>
    </row>
    <row r="2947" spans="1:9" x14ac:dyDescent="0.55000000000000004">
      <c r="A2947" s="104">
        <v>0.75012130977892988</v>
      </c>
      <c r="B2947" s="118">
        <v>0.26748715448676125</v>
      </c>
      <c r="C2947" s="119">
        <v>57.464351514656038</v>
      </c>
      <c r="D2947" s="106">
        <f t="shared" si="157"/>
        <v>57.464351514656038</v>
      </c>
      <c r="E2947" s="108">
        <f>_xlfn.NORM.INV(A2947,$B$104,$B$106)</f>
        <v>0.26748715448676125</v>
      </c>
      <c r="F2947" s="122" t="b">
        <f t="shared" si="158"/>
        <v>1</v>
      </c>
      <c r="G2947" s="101"/>
      <c r="I2947" s="101"/>
    </row>
    <row r="2948" spans="1:9" x14ac:dyDescent="0.55000000000000004">
      <c r="A2948" s="104">
        <v>0.49383725073768436</v>
      </c>
      <c r="B2948" s="118">
        <v>0.1984551664011257</v>
      </c>
      <c r="C2948" s="119">
        <v>35.14767486315445</v>
      </c>
      <c r="D2948" s="106">
        <f t="shared" si="157"/>
        <v>35.14767486315445</v>
      </c>
      <c r="E2948" s="108">
        <f>_xlfn.NORM.INV(A2948,$B$104,$B$106)</f>
        <v>0.1984551664011257</v>
      </c>
      <c r="F2948" s="122" t="b">
        <f t="shared" si="158"/>
        <v>1</v>
      </c>
      <c r="G2948" s="101"/>
      <c r="I2948" s="101"/>
    </row>
    <row r="2949" spans="1:9" x14ac:dyDescent="0.55000000000000004">
      <c r="A2949" s="104">
        <v>0.45487417442967359</v>
      </c>
      <c r="B2949" s="118">
        <v>0.18866440342405882</v>
      </c>
      <c r="C2949" s="119">
        <v>31.98251480344933</v>
      </c>
      <c r="D2949" s="106">
        <f t="shared" si="157"/>
        <v>31.98251480344933</v>
      </c>
      <c r="E2949" s="108">
        <f>_xlfn.NORM.INV(A2949,$B$104,$B$106)</f>
        <v>0.18866440342405882</v>
      </c>
      <c r="F2949" s="122" t="b">
        <f t="shared" si="158"/>
        <v>1</v>
      </c>
      <c r="G2949" s="101"/>
      <c r="I2949" s="101"/>
    </row>
    <row r="2950" spans="1:9" x14ac:dyDescent="0.55000000000000004">
      <c r="A2950" s="104">
        <v>0.84052355607485796</v>
      </c>
      <c r="B2950" s="118">
        <v>0.29966119816884568</v>
      </c>
      <c r="C2950" s="119">
        <v>67.865583600477621</v>
      </c>
      <c r="D2950" s="106">
        <f t="shared" si="157"/>
        <v>67.865583600477621</v>
      </c>
      <c r="E2950" s="108">
        <f>_xlfn.NORM.INV(A2950,$B$104,$B$106)</f>
        <v>0.29966119816884568</v>
      </c>
      <c r="F2950" s="122" t="b">
        <f t="shared" si="158"/>
        <v>1</v>
      </c>
      <c r="G2950" s="101"/>
      <c r="I2950" s="101"/>
    </row>
    <row r="2951" spans="1:9" x14ac:dyDescent="0.55000000000000004">
      <c r="A2951" s="104">
        <v>0.10598288641786302</v>
      </c>
      <c r="B2951" s="118">
        <v>7.5182171077644716E-2</v>
      </c>
      <c r="C2951" s="119">
        <v>-4.7040468210518052</v>
      </c>
      <c r="D2951" s="106">
        <f t="shared" si="157"/>
        <v>0</v>
      </c>
      <c r="E2951" s="108">
        <f>_xlfn.NORM.INV(A2951,$B$104,$B$106)</f>
        <v>7.5182171077644716E-2</v>
      </c>
      <c r="F2951" s="122" t="b">
        <f t="shared" si="158"/>
        <v>1</v>
      </c>
      <c r="G2951" s="101"/>
      <c r="I2951" s="101"/>
    </row>
    <row r="2952" spans="1:9" x14ac:dyDescent="0.55000000000000004">
      <c r="A2952" s="104">
        <v>0.93997040484576544</v>
      </c>
      <c r="B2952" s="118">
        <v>0.35545252005102446</v>
      </c>
      <c r="C2952" s="119">
        <v>85.901814700469771</v>
      </c>
      <c r="D2952" s="106">
        <f t="shared" si="157"/>
        <v>85.901814700469771</v>
      </c>
      <c r="E2952" s="108">
        <f>_xlfn.NORM.INV(A2952,$B$104,$B$106)</f>
        <v>0.35545252005102446</v>
      </c>
      <c r="F2952" s="122" t="b">
        <f t="shared" si="158"/>
        <v>1</v>
      </c>
      <c r="G2952" s="101"/>
      <c r="I2952" s="101"/>
    </row>
    <row r="2953" spans="1:9" x14ac:dyDescent="0.55000000000000004">
      <c r="A2953" s="104">
        <v>0.48391626404979915</v>
      </c>
      <c r="B2953" s="118">
        <v>0.19596731250619526</v>
      </c>
      <c r="C2953" s="119">
        <v>34.343400895838514</v>
      </c>
      <c r="D2953" s="106">
        <f t="shared" si="157"/>
        <v>34.343400895838514</v>
      </c>
      <c r="E2953" s="108">
        <f>_xlfn.NORM.INV(A2953,$B$104,$B$106)</f>
        <v>0.19596731250619526</v>
      </c>
      <c r="F2953" s="122" t="b">
        <f t="shared" si="158"/>
        <v>1</v>
      </c>
      <c r="G2953" s="101"/>
      <c r="I2953" s="101"/>
    </row>
    <row r="2954" spans="1:9" x14ac:dyDescent="0.55000000000000004">
      <c r="A2954" s="104">
        <v>0.18113229757908444</v>
      </c>
      <c r="B2954" s="118">
        <v>0.10889415836826023</v>
      </c>
      <c r="C2954" s="119">
        <v>6.1943720208176387</v>
      </c>
      <c r="D2954" s="106">
        <f t="shared" si="157"/>
        <v>6.1943720208176387</v>
      </c>
      <c r="E2954" s="108">
        <f>_xlfn.NORM.INV(A2954,$B$104,$B$106)</f>
        <v>0.10889415836826023</v>
      </c>
      <c r="F2954" s="122" t="b">
        <f t="shared" si="158"/>
        <v>1</v>
      </c>
      <c r="G2954" s="101"/>
      <c r="I2954" s="101"/>
    </row>
    <row r="2955" spans="1:9" x14ac:dyDescent="0.55000000000000004">
      <c r="A2955" s="104">
        <v>0.33766087644352283</v>
      </c>
      <c r="B2955" s="118">
        <v>0.15811445166022059</v>
      </c>
      <c r="C2955" s="119">
        <v>22.106319518637388</v>
      </c>
      <c r="D2955" s="106">
        <f t="shared" si="157"/>
        <v>22.106319518637388</v>
      </c>
      <c r="E2955" s="108">
        <f>_xlfn.NORM.INV(A2955,$B$104,$B$106)</f>
        <v>0.15811445166022059</v>
      </c>
      <c r="F2955" s="122" t="b">
        <f t="shared" si="158"/>
        <v>1</v>
      </c>
      <c r="G2955" s="101"/>
      <c r="I2955" s="101"/>
    </row>
    <row r="2956" spans="1:9" x14ac:dyDescent="0.55000000000000004">
      <c r="A2956" s="104">
        <v>0.5156655610484463</v>
      </c>
      <c r="B2956" s="118">
        <v>0.20392778352278379</v>
      </c>
      <c r="C2956" s="119">
        <v>36.916863758453388</v>
      </c>
      <c r="D2956" s="106">
        <f t="shared" si="157"/>
        <v>36.916863758453388</v>
      </c>
      <c r="E2956" s="108">
        <f>_xlfn.NORM.INV(A2956,$B$104,$B$106)</f>
        <v>0.20392778352278379</v>
      </c>
      <c r="F2956" s="122" t="b">
        <f t="shared" si="158"/>
        <v>1</v>
      </c>
      <c r="G2956" s="101"/>
      <c r="I2956" s="101"/>
    </row>
    <row r="2957" spans="1:9" x14ac:dyDescent="0.55000000000000004">
      <c r="A2957" s="104">
        <v>0.78752176210752811</v>
      </c>
      <c r="B2957" s="118">
        <v>0.27978518367172328</v>
      </c>
      <c r="C2957" s="119">
        <v>61.440061158583212</v>
      </c>
      <c r="D2957" s="106">
        <f t="shared" si="157"/>
        <v>61.440061158583212</v>
      </c>
      <c r="E2957" s="108">
        <f>_xlfn.NORM.INV(A2957,$B$104,$B$106)</f>
        <v>0.27978518367172328</v>
      </c>
      <c r="F2957" s="122" t="b">
        <f t="shared" si="158"/>
        <v>1</v>
      </c>
      <c r="G2957" s="101"/>
      <c r="I2957" s="101"/>
    </row>
    <row r="2958" spans="1:9" x14ac:dyDescent="0.55000000000000004">
      <c r="A2958" s="104">
        <v>0.24912034650807802</v>
      </c>
      <c r="B2958" s="118">
        <v>0.13227395079867171</v>
      </c>
      <c r="C2958" s="119">
        <v>13.752596581893066</v>
      </c>
      <c r="D2958" s="106">
        <f t="shared" si="157"/>
        <v>13.752596581893066</v>
      </c>
      <c r="E2958" s="108">
        <f>_xlfn.NORM.INV(A2958,$B$104,$B$106)</f>
        <v>0.13227395079867171</v>
      </c>
      <c r="F2958" s="122" t="b">
        <f t="shared" si="158"/>
        <v>1</v>
      </c>
      <c r="G2958" s="101"/>
      <c r="I2958" s="101"/>
    </row>
    <row r="2959" spans="1:9" x14ac:dyDescent="0.55000000000000004">
      <c r="A2959" s="104">
        <v>0.61553266428079956</v>
      </c>
      <c r="B2959" s="118">
        <v>0.22937686772612623</v>
      </c>
      <c r="C2959" s="119">
        <v>45.144049429801733</v>
      </c>
      <c r="D2959" s="106">
        <f t="shared" si="157"/>
        <v>45.144049429801733</v>
      </c>
      <c r="E2959" s="108">
        <f>_xlfn.NORM.INV(A2959,$B$104,$B$106)</f>
        <v>0.22937686772612623</v>
      </c>
      <c r="F2959" s="122" t="b">
        <f t="shared" si="158"/>
        <v>1</v>
      </c>
      <c r="G2959" s="101"/>
      <c r="I2959" s="101"/>
    </row>
    <row r="2960" spans="1:9" x14ac:dyDescent="0.55000000000000004">
      <c r="A2960" s="104">
        <v>7.5543352983660772E-2</v>
      </c>
      <c r="B2960" s="118">
        <v>5.6429641948743309E-2</v>
      </c>
      <c r="C2960" s="119">
        <v>-10.76636866014481</v>
      </c>
      <c r="D2960" s="106">
        <f t="shared" si="157"/>
        <v>0</v>
      </c>
      <c r="E2960" s="108">
        <f>_xlfn.NORM.INV(A2960,$B$104,$B$106)</f>
        <v>5.6429641948743309E-2</v>
      </c>
      <c r="F2960" s="122" t="b">
        <f t="shared" si="158"/>
        <v>1</v>
      </c>
      <c r="G2960" s="101"/>
      <c r="I2960" s="101"/>
    </row>
    <row r="2961" spans="1:9" x14ac:dyDescent="0.55000000000000004">
      <c r="A2961" s="104">
        <v>0.76053580900844064</v>
      </c>
      <c r="B2961" s="118">
        <v>0.27080271749512647</v>
      </c>
      <c r="C2961" s="119">
        <v>58.536207470529355</v>
      </c>
      <c r="D2961" s="106">
        <f t="shared" si="157"/>
        <v>58.536207470529355</v>
      </c>
      <c r="E2961" s="108">
        <f>_xlfn.NORM.INV(A2961,$B$104,$B$106)</f>
        <v>0.27080271749512647</v>
      </c>
      <c r="F2961" s="122" t="b">
        <f t="shared" si="158"/>
        <v>1</v>
      </c>
      <c r="G2961" s="101"/>
      <c r="I2961" s="101"/>
    </row>
    <row r="2962" spans="1:9" x14ac:dyDescent="0.55000000000000004">
      <c r="A2962" s="104">
        <v>0.22048650579511597</v>
      </c>
      <c r="B2962" s="118">
        <v>0.12294488262590494</v>
      </c>
      <c r="C2962" s="119">
        <v>10.736693322476837</v>
      </c>
      <c r="D2962" s="106">
        <f t="shared" si="157"/>
        <v>10.736693322476837</v>
      </c>
      <c r="E2962" s="108">
        <f>_xlfn.NORM.INV(A2962,$B$104,$B$106)</f>
        <v>0.12294488262590494</v>
      </c>
      <c r="F2962" s="122" t="b">
        <f t="shared" si="158"/>
        <v>1</v>
      </c>
      <c r="G2962" s="101"/>
      <c r="I2962" s="101"/>
    </row>
    <row r="2963" spans="1:9" x14ac:dyDescent="0.55000000000000004">
      <c r="A2963" s="104">
        <v>8.7799490321751605E-2</v>
      </c>
      <c r="B2963" s="118">
        <v>6.4556921200060707E-2</v>
      </c>
      <c r="C2963" s="119">
        <v>-8.1389799938484</v>
      </c>
      <c r="D2963" s="106">
        <f t="shared" si="157"/>
        <v>0</v>
      </c>
      <c r="E2963" s="108">
        <f>_xlfn.NORM.INV(A2963,$B$104,$B$106)</f>
        <v>6.4556921200060707E-2</v>
      </c>
      <c r="F2963" s="122" t="b">
        <f t="shared" si="158"/>
        <v>1</v>
      </c>
      <c r="G2963" s="101"/>
      <c r="I2963" s="101"/>
    </row>
    <row r="2964" spans="1:9" x14ac:dyDescent="0.55000000000000004">
      <c r="A2964" s="104">
        <v>0.75743644386277831</v>
      </c>
      <c r="B2964" s="118">
        <v>0.26980800842165342</v>
      </c>
      <c r="C2964" s="119">
        <v>58.214637697289248</v>
      </c>
      <c r="D2964" s="106">
        <f t="shared" si="157"/>
        <v>58.214637697289248</v>
      </c>
      <c r="E2964" s="108">
        <f>_xlfn.NORM.INV(A2964,$B$104,$B$106)</f>
        <v>0.26980800842165342</v>
      </c>
      <c r="F2964" s="122" t="b">
        <f t="shared" si="158"/>
        <v>1</v>
      </c>
      <c r="G2964" s="101"/>
      <c r="I2964" s="101"/>
    </row>
    <row r="2965" spans="1:9" x14ac:dyDescent="0.55000000000000004">
      <c r="A2965" s="104">
        <v>0.82191274150828963</v>
      </c>
      <c r="B2965" s="118">
        <v>0.29226789918273466</v>
      </c>
      <c r="C2965" s="119">
        <v>65.475476239579393</v>
      </c>
      <c r="D2965" s="106">
        <f t="shared" si="157"/>
        <v>65.475476239579393</v>
      </c>
      <c r="E2965" s="108">
        <f>_xlfn.NORM.INV(A2965,$B$104,$B$106)</f>
        <v>0.29226789918273466</v>
      </c>
      <c r="F2965" s="122" t="b">
        <f t="shared" si="158"/>
        <v>1</v>
      </c>
      <c r="G2965" s="101"/>
      <c r="I2965" s="101"/>
    </row>
    <row r="2966" spans="1:9" x14ac:dyDescent="0.55000000000000004">
      <c r="A2966" s="104">
        <v>0.14391107777184031</v>
      </c>
      <c r="B2966" s="118">
        <v>9.3708865038388878E-2</v>
      </c>
      <c r="C2966" s="119">
        <v>1.2852669740305001</v>
      </c>
      <c r="D2966" s="106">
        <f t="shared" si="157"/>
        <v>1.2852669740305001</v>
      </c>
      <c r="E2966" s="108">
        <f>_xlfn.NORM.INV(A2966,$B$104,$B$106)</f>
        <v>9.3708865038388878E-2</v>
      </c>
      <c r="F2966" s="122" t="b">
        <f t="shared" si="158"/>
        <v>1</v>
      </c>
      <c r="G2966" s="101"/>
      <c r="I2966" s="101"/>
    </row>
    <row r="2967" spans="1:9" x14ac:dyDescent="0.55000000000000004">
      <c r="A2967" s="104">
        <v>0.46055753724242088</v>
      </c>
      <c r="B2967" s="118">
        <v>0.19009707857448629</v>
      </c>
      <c r="C2967" s="119">
        <v>32.445670348659299</v>
      </c>
      <c r="D2967" s="106">
        <f t="shared" si="157"/>
        <v>32.445670348659299</v>
      </c>
      <c r="E2967" s="108">
        <f>_xlfn.NORM.INV(A2967,$B$104,$B$106)</f>
        <v>0.19009707857448629</v>
      </c>
      <c r="F2967" s="122" t="b">
        <f t="shared" si="158"/>
        <v>1</v>
      </c>
      <c r="G2967" s="101"/>
      <c r="I2967" s="101"/>
    </row>
    <row r="2968" spans="1:9" x14ac:dyDescent="0.55000000000000004">
      <c r="A2968" s="104">
        <v>0.52181929321298515</v>
      </c>
      <c r="B2968" s="118">
        <v>0.20547201530874523</v>
      </c>
      <c r="C2968" s="119">
        <v>37.416083357916783</v>
      </c>
      <c r="D2968" s="106">
        <f t="shared" si="157"/>
        <v>37.416083357916783</v>
      </c>
      <c r="E2968" s="108">
        <f>_xlfn.NORM.INV(A2968,$B$104,$B$106)</f>
        <v>0.20547201530874523</v>
      </c>
      <c r="F2968" s="122" t="b">
        <f t="shared" si="158"/>
        <v>1</v>
      </c>
      <c r="G2968" s="101"/>
      <c r="I2968" s="101"/>
    </row>
    <row r="2969" spans="1:9" x14ac:dyDescent="0.55000000000000004">
      <c r="A2969" s="104">
        <v>0.60401095210701705</v>
      </c>
      <c r="B2969" s="118">
        <v>0.22637428225888812</v>
      </c>
      <c r="C2969" s="119">
        <v>44.173372923893687</v>
      </c>
      <c r="D2969" s="106">
        <f t="shared" si="157"/>
        <v>44.173372923893687</v>
      </c>
      <c r="E2969" s="108">
        <f>_xlfn.NORM.INV(A2969,$B$104,$B$106)</f>
        <v>0.22637428225888812</v>
      </c>
      <c r="F2969" s="122" t="b">
        <f t="shared" si="158"/>
        <v>1</v>
      </c>
      <c r="G2969" s="101"/>
      <c r="I2969" s="101"/>
    </row>
    <row r="2970" spans="1:9" x14ac:dyDescent="0.55000000000000004">
      <c r="A2970" s="104">
        <v>0.45440250562128515</v>
      </c>
      <c r="B2970" s="118">
        <v>0.18854540348608728</v>
      </c>
      <c r="C2970" s="119">
        <v>31.944044476707958</v>
      </c>
      <c r="D2970" s="106">
        <f t="shared" si="157"/>
        <v>31.944044476707958</v>
      </c>
      <c r="E2970" s="108">
        <f>_xlfn.NORM.INV(A2970,$B$104,$B$106)</f>
        <v>0.18854540348608728</v>
      </c>
      <c r="F2970" s="122" t="b">
        <f t="shared" si="158"/>
        <v>1</v>
      </c>
      <c r="G2970" s="101"/>
      <c r="I2970" s="101"/>
    </row>
    <row r="2971" spans="1:9" x14ac:dyDescent="0.55000000000000004">
      <c r="A2971" s="104">
        <v>0.2129325189246456</v>
      </c>
      <c r="B2971" s="118">
        <v>0.12037126523232017</v>
      </c>
      <c r="C2971" s="119">
        <v>9.9046937120054857</v>
      </c>
      <c r="D2971" s="106">
        <f t="shared" si="157"/>
        <v>9.9046937120054857</v>
      </c>
      <c r="E2971" s="108">
        <f>_xlfn.NORM.INV(A2971,$B$104,$B$106)</f>
        <v>0.12037126523232017</v>
      </c>
      <c r="F2971" s="122" t="b">
        <f t="shared" si="158"/>
        <v>1</v>
      </c>
      <c r="G2971" s="101"/>
      <c r="I2971" s="101"/>
    </row>
    <row r="2972" spans="1:9" x14ac:dyDescent="0.55000000000000004">
      <c r="A2972" s="104">
        <v>0.2221355217607347</v>
      </c>
      <c r="B2972" s="118">
        <v>0.1234999158474598</v>
      </c>
      <c r="C2972" s="119">
        <v>10.916124587311844</v>
      </c>
      <c r="D2972" s="106">
        <f t="shared" si="157"/>
        <v>10.916124587311844</v>
      </c>
      <c r="E2972" s="108">
        <f>_xlfn.NORM.INV(A2972,$B$104,$B$106)</f>
        <v>0.1234999158474598</v>
      </c>
      <c r="F2972" s="122" t="b">
        <f t="shared" si="158"/>
        <v>1</v>
      </c>
      <c r="G2972" s="101"/>
      <c r="I2972" s="101"/>
    </row>
    <row r="2973" spans="1:9" x14ac:dyDescent="0.55000000000000004">
      <c r="A2973" s="104">
        <v>0.23629317788605886</v>
      </c>
      <c r="B2973" s="118">
        <v>0.12817227518042801</v>
      </c>
      <c r="C2973" s="119">
        <v>12.426605964497828</v>
      </c>
      <c r="D2973" s="106">
        <f t="shared" si="157"/>
        <v>12.426605964497828</v>
      </c>
      <c r="E2973" s="108">
        <f>_xlfn.NORM.INV(A2973,$B$104,$B$106)</f>
        <v>0.12817227518042801</v>
      </c>
      <c r="F2973" s="122" t="b">
        <f t="shared" si="158"/>
        <v>1</v>
      </c>
      <c r="G2973" s="101"/>
      <c r="I2973" s="101"/>
    </row>
    <row r="2974" spans="1:9" x14ac:dyDescent="0.55000000000000004">
      <c r="A2974" s="104">
        <v>5.6809884264142463E-2</v>
      </c>
      <c r="B2974" s="118">
        <v>4.1786944027665085E-2</v>
      </c>
      <c r="C2974" s="119">
        <v>-15.500063341007028</v>
      </c>
      <c r="D2974" s="106">
        <f t="shared" si="157"/>
        <v>0</v>
      </c>
      <c r="E2974" s="108">
        <f>_xlfn.NORM.INV(A2974,$B$104,$B$106)</f>
        <v>4.1786944027665085E-2</v>
      </c>
      <c r="F2974" s="122" t="b">
        <f t="shared" si="158"/>
        <v>1</v>
      </c>
      <c r="G2974" s="101"/>
      <c r="I2974" s="101"/>
    </row>
    <row r="2975" spans="1:9" x14ac:dyDescent="0.55000000000000004">
      <c r="A2975" s="104">
        <v>0.63272732016225708</v>
      </c>
      <c r="B2975" s="118">
        <v>0.23390854491618118</v>
      </c>
      <c r="C2975" s="119">
        <v>46.609051052150853</v>
      </c>
      <c r="D2975" s="106">
        <f t="shared" si="157"/>
        <v>46.609051052150853</v>
      </c>
      <c r="E2975" s="108">
        <f>_xlfn.NORM.INV(A2975,$B$104,$B$106)</f>
        <v>0.23390854491618118</v>
      </c>
      <c r="F2975" s="122" t="b">
        <f t="shared" si="158"/>
        <v>1</v>
      </c>
      <c r="G2975" s="101"/>
      <c r="I2975" s="101"/>
    </row>
    <row r="2976" spans="1:9" x14ac:dyDescent="0.55000000000000004">
      <c r="A2976" s="104">
        <v>0.72605673238665402</v>
      </c>
      <c r="B2976" s="118">
        <v>0.26009301133394269</v>
      </c>
      <c r="C2976" s="119">
        <v>55.07397125135455</v>
      </c>
      <c r="D2976" s="106">
        <f t="shared" si="157"/>
        <v>55.07397125135455</v>
      </c>
      <c r="E2976" s="108">
        <f>_xlfn.NORM.INV(A2976,$B$104,$B$106)</f>
        <v>0.26009301133394269</v>
      </c>
      <c r="F2976" s="122" t="b">
        <f t="shared" si="158"/>
        <v>1</v>
      </c>
      <c r="G2976" s="101"/>
      <c r="I2976" s="101"/>
    </row>
    <row r="2977" spans="1:9" x14ac:dyDescent="0.55000000000000004">
      <c r="A2977" s="104">
        <v>9.8088247774427151E-3</v>
      </c>
      <c r="B2977" s="118">
        <v>0</v>
      </c>
      <c r="C2977" s="119">
        <v>-29.008956014979496</v>
      </c>
      <c r="D2977" s="106">
        <f t="shared" si="157"/>
        <v>0</v>
      </c>
      <c r="E2977" s="108">
        <f>_xlfn.NORM.INV(A2977,$B$104,$B$106)</f>
        <v>-3.3358143651123884E-2</v>
      </c>
      <c r="F2977" s="122" t="b">
        <f t="shared" si="158"/>
        <v>0</v>
      </c>
      <c r="G2977" s="101"/>
      <c r="I2977" s="101"/>
    </row>
    <row r="2978" spans="1:9" x14ac:dyDescent="0.55000000000000004">
      <c r="A2978" s="104">
        <v>0.49424943246463648</v>
      </c>
      <c r="B2978" s="118">
        <v>0.19855849656118493</v>
      </c>
      <c r="C2978" s="119">
        <v>35.181079460564128</v>
      </c>
      <c r="D2978" s="106">
        <f t="shared" si="157"/>
        <v>35.181079460564128</v>
      </c>
      <c r="E2978" s="108">
        <f>_xlfn.NORM.INV(A2978,$B$104,$B$106)</f>
        <v>0.19855849656118493</v>
      </c>
      <c r="F2978" s="122" t="b">
        <f t="shared" si="158"/>
        <v>1</v>
      </c>
      <c r="G2978" s="101"/>
      <c r="I2978" s="101"/>
    </row>
    <row r="2979" spans="1:9" x14ac:dyDescent="0.55000000000000004">
      <c r="A2979" s="104">
        <v>0.36970258470194484</v>
      </c>
      <c r="B2979" s="118">
        <v>0.1667358839464253</v>
      </c>
      <c r="C2979" s="119">
        <v>24.893458089315203</v>
      </c>
      <c r="D2979" s="106">
        <f t="shared" si="157"/>
        <v>24.893458089315203</v>
      </c>
      <c r="E2979" s="108">
        <f>_xlfn.NORM.INV(A2979,$B$104,$B$106)</f>
        <v>0.1667358839464253</v>
      </c>
      <c r="F2979" s="122" t="b">
        <f t="shared" si="158"/>
        <v>1</v>
      </c>
      <c r="G2979" s="101"/>
      <c r="I2979" s="101"/>
    </row>
    <row r="2980" spans="1:9" x14ac:dyDescent="0.55000000000000004">
      <c r="A2980" s="104">
        <v>0.58754435548464357</v>
      </c>
      <c r="B2980" s="118">
        <v>0.22212326486962969</v>
      </c>
      <c r="C2980" s="119">
        <v>42.79910306513915</v>
      </c>
      <c r="D2980" s="106">
        <f t="shared" si="157"/>
        <v>42.79910306513915</v>
      </c>
      <c r="E2980" s="108">
        <f>_xlfn.NORM.INV(A2980,$B$104,$B$106)</f>
        <v>0.22212326486962969</v>
      </c>
      <c r="F2980" s="122" t="b">
        <f t="shared" si="158"/>
        <v>1</v>
      </c>
      <c r="G2980" s="101"/>
      <c r="I2980" s="101"/>
    </row>
    <row r="2981" spans="1:9" x14ac:dyDescent="0.55000000000000004">
      <c r="A2981" s="104">
        <v>0.84120718391760585</v>
      </c>
      <c r="B2981" s="118">
        <v>0.29994316540942084</v>
      </c>
      <c r="C2981" s="119">
        <v>67.956738033498226</v>
      </c>
      <c r="D2981" s="106">
        <f t="shared" si="157"/>
        <v>67.956738033498226</v>
      </c>
      <c r="E2981" s="108">
        <f>_xlfn.NORM.INV(A2981,$B$104,$B$106)</f>
        <v>0.29994316540942084</v>
      </c>
      <c r="F2981" s="122" t="b">
        <f t="shared" si="158"/>
        <v>1</v>
      </c>
      <c r="G2981" s="101"/>
      <c r="I2981" s="101"/>
    </row>
    <row r="2982" spans="1:9" x14ac:dyDescent="0.55000000000000004">
      <c r="A2982" s="104">
        <v>0.31745358637104881</v>
      </c>
      <c r="B2982" s="118">
        <v>0.15251686315796514</v>
      </c>
      <c r="C2982" s="119">
        <v>20.296729847280496</v>
      </c>
      <c r="D2982" s="106">
        <f t="shared" si="157"/>
        <v>20.296729847280496</v>
      </c>
      <c r="E2982" s="108">
        <f>_xlfn.NORM.INV(A2982,$B$104,$B$106)</f>
        <v>0.15251686315796514</v>
      </c>
      <c r="F2982" s="122" t="b">
        <f t="shared" si="158"/>
        <v>1</v>
      </c>
      <c r="G2982" s="101"/>
      <c r="I2982" s="101"/>
    </row>
    <row r="2983" spans="1:9" x14ac:dyDescent="0.55000000000000004">
      <c r="A2983" s="104">
        <v>0.65543277928951493</v>
      </c>
      <c r="B2983" s="118">
        <v>0.24000299718715928</v>
      </c>
      <c r="C2983" s="119">
        <v>48.579266954533793</v>
      </c>
      <c r="D2983" s="106">
        <f t="shared" si="157"/>
        <v>48.579266954533793</v>
      </c>
      <c r="E2983" s="108">
        <f>_xlfn.NORM.INV(A2983,$B$104,$B$106)</f>
        <v>0.24000299718715928</v>
      </c>
      <c r="F2983" s="122" t="b">
        <f t="shared" si="158"/>
        <v>1</v>
      </c>
      <c r="G2983" s="101"/>
      <c r="I2983" s="101"/>
    </row>
    <row r="2984" spans="1:9" x14ac:dyDescent="0.55000000000000004">
      <c r="A2984" s="104">
        <v>0.74786215087750363</v>
      </c>
      <c r="B2984" s="118">
        <v>0.2667777394635627</v>
      </c>
      <c r="C2984" s="119">
        <v>57.235011666225191</v>
      </c>
      <c r="D2984" s="106">
        <f t="shared" si="157"/>
        <v>57.235011666225191</v>
      </c>
      <c r="E2984" s="108">
        <f>_xlfn.NORM.INV(A2984,$B$104,$B$106)</f>
        <v>0.2667777394635627</v>
      </c>
      <c r="F2984" s="122" t="b">
        <f t="shared" si="158"/>
        <v>1</v>
      </c>
      <c r="G2984" s="101"/>
      <c r="I2984" s="101"/>
    </row>
    <row r="2985" spans="1:9" x14ac:dyDescent="0.55000000000000004">
      <c r="A2985" s="104">
        <v>0.93421199063066696</v>
      </c>
      <c r="B2985" s="118">
        <v>0.3507916032662125</v>
      </c>
      <c r="C2985" s="119">
        <v>84.39503247282812</v>
      </c>
      <c r="D2985" s="106">
        <f t="shared" si="157"/>
        <v>84.39503247282812</v>
      </c>
      <c r="E2985" s="108">
        <f>_xlfn.NORM.INV(A2985,$B$104,$B$106)</f>
        <v>0.3507916032662125</v>
      </c>
      <c r="F2985" s="122" t="b">
        <f t="shared" si="158"/>
        <v>1</v>
      </c>
      <c r="G2985" s="101"/>
      <c r="I2985" s="101"/>
    </row>
    <row r="2986" spans="1:9" x14ac:dyDescent="0.55000000000000004">
      <c r="A2986" s="104">
        <v>0.86341010536551199</v>
      </c>
      <c r="B2986" s="118">
        <v>0.30957692026918604</v>
      </c>
      <c r="C2986" s="119">
        <v>71.071140473690249</v>
      </c>
      <c r="D2986" s="106">
        <f t="shared" si="157"/>
        <v>71.071140473690249</v>
      </c>
      <c r="E2986" s="108">
        <f>_xlfn.NORM.INV(A2986,$B$104,$B$106)</f>
        <v>0.30957692026918604</v>
      </c>
      <c r="F2986" s="122" t="b">
        <f t="shared" si="158"/>
        <v>1</v>
      </c>
      <c r="G2986" s="101"/>
      <c r="I2986" s="101"/>
    </row>
    <row r="2987" spans="1:9" x14ac:dyDescent="0.55000000000000004">
      <c r="A2987" s="104">
        <v>0.15388180064033963</v>
      </c>
      <c r="B2987" s="118">
        <v>9.8007409209746821E-2</v>
      </c>
      <c r="C2987" s="119">
        <v>2.6749013016032497</v>
      </c>
      <c r="D2987" s="106">
        <f t="shared" si="157"/>
        <v>2.6749013016032497</v>
      </c>
      <c r="E2987" s="108">
        <f>_xlfn.NORM.INV(A2987,$B$104,$B$106)</f>
        <v>9.8007409209746821E-2</v>
      </c>
      <c r="F2987" s="122" t="b">
        <f t="shared" si="158"/>
        <v>1</v>
      </c>
      <c r="G2987" s="101"/>
      <c r="I2987" s="101"/>
    </row>
    <row r="2988" spans="1:9" x14ac:dyDescent="0.55000000000000004">
      <c r="A2988" s="104">
        <v>0.94790513723945014</v>
      </c>
      <c r="B2988" s="118">
        <v>0.36248725158698425</v>
      </c>
      <c r="C2988" s="119">
        <v>88.176004295348335</v>
      </c>
      <c r="D2988" s="106">
        <f t="shared" si="157"/>
        <v>88.176004295348335</v>
      </c>
      <c r="E2988" s="108">
        <f>_xlfn.NORM.INV(A2988,$B$104,$B$106)</f>
        <v>0.36248725158698425</v>
      </c>
      <c r="F2988" s="122" t="b">
        <f t="shared" si="158"/>
        <v>1</v>
      </c>
      <c r="G2988" s="101"/>
      <c r="I2988" s="101"/>
    </row>
    <row r="2989" spans="1:9" x14ac:dyDescent="0.55000000000000004">
      <c r="A2989" s="104">
        <v>0.89867310202614514</v>
      </c>
      <c r="B2989" s="118">
        <v>0.32740271455787195</v>
      </c>
      <c r="C2989" s="119">
        <v>76.833867264975652</v>
      </c>
      <c r="D2989" s="106">
        <f t="shared" si="157"/>
        <v>76.833867264975652</v>
      </c>
      <c r="E2989" s="108">
        <f>_xlfn.NORM.INV(A2989,$B$104,$B$106)</f>
        <v>0.32740271455787195</v>
      </c>
      <c r="F2989" s="122" t="b">
        <f t="shared" si="158"/>
        <v>1</v>
      </c>
      <c r="G2989" s="101"/>
      <c r="I2989" s="101"/>
    </row>
    <row r="2990" spans="1:9" x14ac:dyDescent="0.55000000000000004">
      <c r="A2990" s="104">
        <v>0.88762394661180655</v>
      </c>
      <c r="B2990" s="118">
        <v>0.32139885231809406</v>
      </c>
      <c r="C2990" s="119">
        <v>74.892937328276304</v>
      </c>
      <c r="D2990" s="106">
        <f t="shared" si="157"/>
        <v>74.892937328276304</v>
      </c>
      <c r="E2990" s="108">
        <f>_xlfn.NORM.INV(A2990,$B$104,$B$106)</f>
        <v>0.32139885231809406</v>
      </c>
      <c r="F2990" s="122" t="b">
        <f t="shared" si="158"/>
        <v>1</v>
      </c>
      <c r="G2990" s="101"/>
      <c r="I2990" s="101"/>
    </row>
    <row r="2991" spans="1:9" x14ac:dyDescent="0.55000000000000004">
      <c r="A2991" s="104">
        <v>0.62548985131243451</v>
      </c>
      <c r="B2991" s="118">
        <v>0.2319931448460951</v>
      </c>
      <c r="C2991" s="119">
        <v>45.989840086223744</v>
      </c>
      <c r="D2991" s="106">
        <f t="shared" si="157"/>
        <v>45.989840086223744</v>
      </c>
      <c r="E2991" s="108">
        <f>_xlfn.NORM.INV(A2991,$B$104,$B$106)</f>
        <v>0.2319931448460951</v>
      </c>
      <c r="F2991" s="122" t="b">
        <f t="shared" si="158"/>
        <v>1</v>
      </c>
      <c r="G2991" s="101"/>
      <c r="I2991" s="101"/>
    </row>
    <row r="2992" spans="1:9" x14ac:dyDescent="0.55000000000000004">
      <c r="A2992" s="104">
        <v>0.44187352898355581</v>
      </c>
      <c r="B2992" s="118">
        <v>0.18537791644789484</v>
      </c>
      <c r="C2992" s="119">
        <v>30.920058553812726</v>
      </c>
      <c r="D2992" s="106">
        <f t="shared" si="157"/>
        <v>30.920058553812726</v>
      </c>
      <c r="E2992" s="108">
        <f>_xlfn.NORM.INV(A2992,$B$104,$B$106)</f>
        <v>0.18537791644789484</v>
      </c>
      <c r="F2992" s="122" t="b">
        <f t="shared" si="158"/>
        <v>1</v>
      </c>
      <c r="G2992" s="101"/>
      <c r="I2992" s="101"/>
    </row>
    <row r="2993" spans="1:9" x14ac:dyDescent="0.55000000000000004">
      <c r="A2993" s="104">
        <v>0.58104267477544214</v>
      </c>
      <c r="B2993" s="118">
        <v>0.2204561611792997</v>
      </c>
      <c r="C2993" s="119">
        <v>42.260161408765775</v>
      </c>
      <c r="D2993" s="106">
        <f t="shared" si="157"/>
        <v>42.260161408765775</v>
      </c>
      <c r="E2993" s="108">
        <f>_xlfn.NORM.INV(A2993,$B$104,$B$106)</f>
        <v>0.2204561611792997</v>
      </c>
      <c r="F2993" s="122" t="b">
        <f t="shared" si="158"/>
        <v>1</v>
      </c>
      <c r="G2993" s="101"/>
      <c r="I2993" s="101"/>
    </row>
    <row r="2994" spans="1:9" x14ac:dyDescent="0.55000000000000004">
      <c r="A2994" s="104">
        <v>0.45387920060941878</v>
      </c>
      <c r="B2994" s="118">
        <v>0.18841335697243772</v>
      </c>
      <c r="C2994" s="119">
        <v>31.901356450043856</v>
      </c>
      <c r="D2994" s="106">
        <f t="shared" ref="D2994:D3057" si="159">IF(C2994&lt;=0,0,C2994)</f>
        <v>31.901356450043856</v>
      </c>
      <c r="E2994" s="108">
        <f>_xlfn.NORM.INV(A2994,$B$104,$B$106)</f>
        <v>0.18841335697243772</v>
      </c>
      <c r="F2994" s="122" t="b">
        <f t="shared" si="158"/>
        <v>1</v>
      </c>
      <c r="G2994" s="101"/>
      <c r="I2994" s="101"/>
    </row>
    <row r="2995" spans="1:9" x14ac:dyDescent="0.55000000000000004">
      <c r="A2995" s="104">
        <v>0.42016677685890547</v>
      </c>
      <c r="B2995" s="118">
        <v>0.17985331575143892</v>
      </c>
      <c r="C2995" s="119">
        <v>29.134064396748578</v>
      </c>
      <c r="D2995" s="106">
        <f t="shared" si="159"/>
        <v>29.134064396748578</v>
      </c>
      <c r="E2995" s="108">
        <f>_xlfn.NORM.INV(A2995,$B$104,$B$106)</f>
        <v>0.17985331575143892</v>
      </c>
      <c r="F2995" s="122" t="b">
        <f t="shared" ref="F2995:F3058" si="160">E2995=B2995</f>
        <v>1</v>
      </c>
      <c r="G2995" s="101"/>
      <c r="I2995" s="101"/>
    </row>
    <row r="2996" spans="1:9" x14ac:dyDescent="0.55000000000000004">
      <c r="A2996" s="104">
        <v>1.639048902407636E-2</v>
      </c>
      <c r="B2996" s="118">
        <v>0</v>
      </c>
      <c r="C2996" s="119">
        <v>-29.008956014979496</v>
      </c>
      <c r="D2996" s="106">
        <f t="shared" si="159"/>
        <v>0</v>
      </c>
      <c r="E2996" s="108">
        <f>_xlfn.NORM.INV(A2996,$B$104,$B$106)</f>
        <v>-1.3475560878582149E-2</v>
      </c>
      <c r="F2996" s="122" t="b">
        <f t="shared" si="160"/>
        <v>0</v>
      </c>
      <c r="G2996" s="101"/>
      <c r="I2996" s="101"/>
    </row>
    <row r="2997" spans="1:9" x14ac:dyDescent="0.55000000000000004">
      <c r="A2997" s="104">
        <v>0.1157532093784801</v>
      </c>
      <c r="B2997" s="118">
        <v>8.0351261560394099E-2</v>
      </c>
      <c r="C2997" s="119">
        <v>-3.0329820859210512</v>
      </c>
      <c r="D2997" s="106">
        <f t="shared" si="159"/>
        <v>0</v>
      </c>
      <c r="E2997" s="108">
        <f>_xlfn.NORM.INV(A2997,$B$104,$B$106)</f>
        <v>8.0351261560394099E-2</v>
      </c>
      <c r="F2997" s="122" t="b">
        <f t="shared" si="160"/>
        <v>1</v>
      </c>
      <c r="G2997" s="101"/>
      <c r="I2997" s="101"/>
    </row>
    <row r="2998" spans="1:9" x14ac:dyDescent="0.55000000000000004">
      <c r="A2998" s="104">
        <v>4.1259069224816036E-2</v>
      </c>
      <c r="B2998" s="118">
        <v>2.6374150483918835E-2</v>
      </c>
      <c r="C2998" s="119">
        <v>-20.482714708159378</v>
      </c>
      <c r="D2998" s="106">
        <f t="shared" si="159"/>
        <v>0</v>
      </c>
      <c r="E2998" s="108">
        <f>_xlfn.NORM.INV(A2998,$B$104,$B$106)</f>
        <v>2.6374150483918835E-2</v>
      </c>
      <c r="F2998" s="122" t="b">
        <f t="shared" si="160"/>
        <v>1</v>
      </c>
      <c r="G2998" s="101"/>
      <c r="I2998" s="101"/>
    </row>
    <row r="2999" spans="1:9" x14ac:dyDescent="0.55000000000000004">
      <c r="A2999" s="104">
        <v>0.70549713722590701</v>
      </c>
      <c r="B2999" s="118">
        <v>0.25402774234740344</v>
      </c>
      <c r="C2999" s="119">
        <v>53.113189727735893</v>
      </c>
      <c r="D2999" s="106">
        <f t="shared" si="159"/>
        <v>53.113189727735893</v>
      </c>
      <c r="E2999" s="108">
        <f>_xlfn.NORM.INV(A2999,$B$104,$B$106)</f>
        <v>0.25402774234740344</v>
      </c>
      <c r="F2999" s="122" t="b">
        <f t="shared" si="160"/>
        <v>1</v>
      </c>
      <c r="G2999" s="101"/>
      <c r="I2999" s="101"/>
    </row>
    <row r="3000" spans="1:9" x14ac:dyDescent="0.55000000000000004">
      <c r="A3000" s="104">
        <v>0.97551505875209343</v>
      </c>
      <c r="B3000" s="118">
        <v>0.39688537970679749</v>
      </c>
      <c r="C3000" s="119">
        <v>99.296238898971666</v>
      </c>
      <c r="D3000" s="106">
        <f t="shared" si="159"/>
        <v>99.296238898971666</v>
      </c>
      <c r="E3000" s="108">
        <f>_xlfn.NORM.INV(A3000,$B$104,$B$106)</f>
        <v>0.39688537970679749</v>
      </c>
      <c r="F3000" s="122" t="b">
        <f t="shared" si="160"/>
        <v>1</v>
      </c>
      <c r="G3000" s="101"/>
      <c r="I3000" s="101"/>
    </row>
    <row r="3001" spans="1:9" x14ac:dyDescent="0.55000000000000004">
      <c r="A3001" s="104">
        <v>0.39250416944394373</v>
      </c>
      <c r="B3001" s="118">
        <v>0.17272017942651335</v>
      </c>
      <c r="C3001" s="119">
        <v>26.828062479536392</v>
      </c>
      <c r="D3001" s="106">
        <f t="shared" si="159"/>
        <v>26.828062479536392</v>
      </c>
      <c r="E3001" s="108">
        <f>_xlfn.NORM.INV(A3001,$B$104,$B$106)</f>
        <v>0.17272017942651335</v>
      </c>
      <c r="F3001" s="122" t="b">
        <f t="shared" si="160"/>
        <v>1</v>
      </c>
      <c r="G3001" s="101"/>
      <c r="I3001" s="101"/>
    </row>
    <row r="3002" spans="1:9" x14ac:dyDescent="0.55000000000000004">
      <c r="A3002" s="104">
        <v>0.28170332011520105</v>
      </c>
      <c r="B3002" s="118">
        <v>0.1422211085169352</v>
      </c>
      <c r="C3002" s="119">
        <v>16.96831596874593</v>
      </c>
      <c r="D3002" s="106">
        <f t="shared" si="159"/>
        <v>16.96831596874593</v>
      </c>
      <c r="E3002" s="108">
        <f>_xlfn.NORM.INV(A3002,$B$104,$B$106)</f>
        <v>0.1422211085169352</v>
      </c>
      <c r="F3002" s="122" t="b">
        <f t="shared" si="160"/>
        <v>1</v>
      </c>
      <c r="G3002" s="101"/>
      <c r="I3002" s="101"/>
    </row>
    <row r="3003" spans="1:9" x14ac:dyDescent="0.55000000000000004">
      <c r="A3003" s="104">
        <v>0.48670323285546357</v>
      </c>
      <c r="B3003" s="118">
        <v>0.19666637740968085</v>
      </c>
      <c r="C3003" s="119">
        <v>34.569394755238122</v>
      </c>
      <c r="D3003" s="106">
        <f t="shared" si="159"/>
        <v>34.569394755238122</v>
      </c>
      <c r="E3003" s="108">
        <f>_xlfn.NORM.INV(A3003,$B$104,$B$106)</f>
        <v>0.19666637740968085</v>
      </c>
      <c r="F3003" s="122" t="b">
        <f t="shared" si="160"/>
        <v>1</v>
      </c>
      <c r="G3003" s="101"/>
      <c r="I3003" s="101"/>
    </row>
    <row r="3004" spans="1:9" x14ac:dyDescent="0.55000000000000004">
      <c r="A3004" s="104">
        <v>0.19225511261287065</v>
      </c>
      <c r="B3004" s="118">
        <v>0.11303838797139587</v>
      </c>
      <c r="C3004" s="119">
        <v>7.5341195000301555</v>
      </c>
      <c r="D3004" s="106">
        <f t="shared" si="159"/>
        <v>7.5341195000301555</v>
      </c>
      <c r="E3004" s="108">
        <f>_xlfn.NORM.INV(A3004,$B$104,$B$106)</f>
        <v>0.11303838797139587</v>
      </c>
      <c r="F3004" s="122" t="b">
        <f t="shared" si="160"/>
        <v>1</v>
      </c>
      <c r="G3004" s="101"/>
      <c r="I3004" s="101"/>
    </row>
    <row r="3005" spans="1:9" x14ac:dyDescent="0.55000000000000004">
      <c r="A3005" s="104">
        <v>0.6819873526334983</v>
      </c>
      <c r="B3005" s="118">
        <v>0.24732633661507702</v>
      </c>
      <c r="C3005" s="119">
        <v>50.946757773707233</v>
      </c>
      <c r="D3005" s="106">
        <f t="shared" si="159"/>
        <v>50.946757773707233</v>
      </c>
      <c r="E3005" s="108">
        <f>_xlfn.NORM.INV(A3005,$B$104,$B$106)</f>
        <v>0.24732633661507702</v>
      </c>
      <c r="F3005" s="122" t="b">
        <f t="shared" si="160"/>
        <v>1</v>
      </c>
      <c r="G3005" s="101"/>
      <c r="I3005" s="101"/>
    </row>
    <row r="3006" spans="1:9" x14ac:dyDescent="0.55000000000000004">
      <c r="A3006" s="104">
        <v>0.28736614639881564</v>
      </c>
      <c r="B3006" s="118">
        <v>0.14389042903894703</v>
      </c>
      <c r="C3006" s="119">
        <v>17.50797428296455</v>
      </c>
      <c r="D3006" s="106">
        <f t="shared" si="159"/>
        <v>17.50797428296455</v>
      </c>
      <c r="E3006" s="108">
        <f>_xlfn.NORM.INV(A3006,$B$104,$B$106)</f>
        <v>0.14389042903894703</v>
      </c>
      <c r="F3006" s="122" t="b">
        <f t="shared" si="160"/>
        <v>1</v>
      </c>
      <c r="G3006" s="101"/>
      <c r="I3006" s="101"/>
    </row>
    <row r="3007" spans="1:9" x14ac:dyDescent="0.55000000000000004">
      <c r="A3007" s="104">
        <v>0.51680853393112047</v>
      </c>
      <c r="B3007" s="118">
        <v>0.20421452196104567</v>
      </c>
      <c r="C3007" s="119">
        <v>37.009560625336455</v>
      </c>
      <c r="D3007" s="106">
        <f t="shared" si="159"/>
        <v>37.009560625336455</v>
      </c>
      <c r="E3007" s="108">
        <f>_xlfn.NORM.INV(A3007,$B$104,$B$106)</f>
        <v>0.20421452196104567</v>
      </c>
      <c r="F3007" s="122" t="b">
        <f t="shared" si="160"/>
        <v>1</v>
      </c>
      <c r="G3007" s="101"/>
      <c r="I3007" s="101"/>
    </row>
    <row r="3008" spans="1:9" x14ac:dyDescent="0.55000000000000004">
      <c r="A3008" s="104">
        <v>0.374933960555487</v>
      </c>
      <c r="B3008" s="118">
        <v>0.16811864743639654</v>
      </c>
      <c r="C3008" s="119">
        <v>25.34047818169482</v>
      </c>
      <c r="D3008" s="106">
        <f t="shared" si="159"/>
        <v>25.34047818169482</v>
      </c>
      <c r="E3008" s="108">
        <f>_xlfn.NORM.INV(A3008,$B$104,$B$106)</f>
        <v>0.16811864743639654</v>
      </c>
      <c r="F3008" s="122" t="b">
        <f t="shared" si="160"/>
        <v>1</v>
      </c>
      <c r="G3008" s="101"/>
      <c r="I3008" s="101"/>
    </row>
    <row r="3009" spans="1:9" x14ac:dyDescent="0.55000000000000004">
      <c r="A3009" s="104">
        <v>0.92135492419681009</v>
      </c>
      <c r="B3009" s="118">
        <v>0.34142444136852018</v>
      </c>
      <c r="C3009" s="119">
        <v>81.366814265440823</v>
      </c>
      <c r="D3009" s="106">
        <f t="shared" si="159"/>
        <v>81.366814265440823</v>
      </c>
      <c r="E3009" s="108">
        <f>_xlfn.NORM.INV(A3009,$B$104,$B$106)</f>
        <v>0.34142444136852018</v>
      </c>
      <c r="F3009" s="122" t="b">
        <f t="shared" si="160"/>
        <v>1</v>
      </c>
      <c r="G3009" s="101"/>
      <c r="I3009" s="101"/>
    </row>
    <row r="3010" spans="1:9" x14ac:dyDescent="0.55000000000000004">
      <c r="A3010" s="104">
        <v>0.12397237127399952</v>
      </c>
      <c r="B3010" s="118">
        <v>8.4464417156396548E-2</v>
      </c>
      <c r="C3010" s="119">
        <v>-1.7032802187311429</v>
      </c>
      <c r="D3010" s="106">
        <f t="shared" si="159"/>
        <v>0</v>
      </c>
      <c r="E3010" s="108">
        <f>_xlfn.NORM.INV(A3010,$B$104,$B$106)</f>
        <v>8.4464417156396548E-2</v>
      </c>
      <c r="F3010" s="122" t="b">
        <f t="shared" si="160"/>
        <v>1</v>
      </c>
      <c r="G3010" s="101"/>
      <c r="I3010" s="101"/>
    </row>
    <row r="3011" spans="1:9" x14ac:dyDescent="0.55000000000000004">
      <c r="A3011" s="104">
        <v>0.16791217816618631</v>
      </c>
      <c r="B3011" s="118">
        <v>0.10375514907225301</v>
      </c>
      <c r="C3011" s="119">
        <v>4.5330319385099402</v>
      </c>
      <c r="D3011" s="106">
        <f t="shared" si="159"/>
        <v>4.5330319385099402</v>
      </c>
      <c r="E3011" s="108">
        <f>_xlfn.NORM.INV(A3011,$B$104,$B$106)</f>
        <v>0.10375514907225301</v>
      </c>
      <c r="F3011" s="122" t="b">
        <f t="shared" si="160"/>
        <v>1</v>
      </c>
      <c r="G3011" s="101"/>
      <c r="I3011" s="101"/>
    </row>
    <row r="3012" spans="1:9" x14ac:dyDescent="0.55000000000000004">
      <c r="A3012" s="104">
        <v>0.99032286749082921</v>
      </c>
      <c r="B3012" s="118">
        <v>0.43386362892395125</v>
      </c>
      <c r="C3012" s="119">
        <v>111.25057563188082</v>
      </c>
      <c r="D3012" s="106">
        <f t="shared" si="159"/>
        <v>111.25057563188082</v>
      </c>
      <c r="E3012" s="108">
        <f>_xlfn.NORM.INV(A3012,$B$104,$B$106)</f>
        <v>0.43386362892395125</v>
      </c>
      <c r="F3012" s="122" t="b">
        <f t="shared" si="160"/>
        <v>1</v>
      </c>
      <c r="G3012" s="101"/>
      <c r="I3012" s="101"/>
    </row>
    <row r="3013" spans="1:9" x14ac:dyDescent="0.55000000000000004">
      <c r="A3013" s="104">
        <v>0.63260933422537013</v>
      </c>
      <c r="B3013" s="118">
        <v>0.23387722183450738</v>
      </c>
      <c r="C3013" s="119">
        <v>46.598924919254664</v>
      </c>
      <c r="D3013" s="106">
        <f t="shared" si="159"/>
        <v>46.598924919254664</v>
      </c>
      <c r="E3013" s="108">
        <f>_xlfn.NORM.INV(A3013,$B$104,$B$106)</f>
        <v>0.23387722183450738</v>
      </c>
      <c r="F3013" s="122" t="b">
        <f t="shared" si="160"/>
        <v>1</v>
      </c>
      <c r="G3013" s="101"/>
      <c r="I3013" s="101"/>
    </row>
    <row r="3014" spans="1:9" x14ac:dyDescent="0.55000000000000004">
      <c r="A3014" s="104">
        <v>5.8277291056858638E-2</v>
      </c>
      <c r="B3014" s="118">
        <v>4.3059921862322131E-2</v>
      </c>
      <c r="C3014" s="119">
        <v>-15.088534779996621</v>
      </c>
      <c r="D3014" s="106">
        <f t="shared" si="159"/>
        <v>0</v>
      </c>
      <c r="E3014" s="108">
        <f>_xlfn.NORM.INV(A3014,$B$104,$B$106)</f>
        <v>4.3059921862322131E-2</v>
      </c>
      <c r="F3014" s="122" t="b">
        <f t="shared" si="160"/>
        <v>1</v>
      </c>
      <c r="G3014" s="101"/>
      <c r="I3014" s="101"/>
    </row>
    <row r="3015" spans="1:9" x14ac:dyDescent="0.55000000000000004">
      <c r="A3015" s="104">
        <v>0.67976560789507634</v>
      </c>
      <c r="B3015" s="118">
        <v>0.24670434606716854</v>
      </c>
      <c r="C3015" s="119">
        <v>50.745680529332553</v>
      </c>
      <c r="D3015" s="106">
        <f t="shared" si="159"/>
        <v>50.745680529332553</v>
      </c>
      <c r="E3015" s="108">
        <f>_xlfn.NORM.INV(A3015,$B$104,$B$106)</f>
        <v>0.24670434606716854</v>
      </c>
      <c r="F3015" s="122" t="b">
        <f t="shared" si="160"/>
        <v>1</v>
      </c>
      <c r="G3015" s="101"/>
      <c r="I3015" s="101"/>
    </row>
    <row r="3016" spans="1:9" x14ac:dyDescent="0.55000000000000004">
      <c r="A3016" s="104">
        <v>7.345534378027796E-2</v>
      </c>
      <c r="B3016" s="118">
        <v>5.494696696841872E-2</v>
      </c>
      <c r="C3016" s="119">
        <v>-11.245688161621848</v>
      </c>
      <c r="D3016" s="106">
        <f t="shared" si="159"/>
        <v>0</v>
      </c>
      <c r="E3016" s="108">
        <f>_xlfn.NORM.INV(A3016,$B$104,$B$106)</f>
        <v>5.494696696841872E-2</v>
      </c>
      <c r="F3016" s="122" t="b">
        <f t="shared" si="160"/>
        <v>1</v>
      </c>
      <c r="G3016" s="101"/>
      <c r="I3016" s="101"/>
    </row>
    <row r="3017" spans="1:9" x14ac:dyDescent="0.55000000000000004">
      <c r="A3017" s="104">
        <v>0.14235552520927963</v>
      </c>
      <c r="B3017" s="118">
        <v>9.3020379394712471E-2</v>
      </c>
      <c r="C3017" s="119">
        <v>1.0626931801240149</v>
      </c>
      <c r="D3017" s="106">
        <f t="shared" si="159"/>
        <v>1.0626931801240149</v>
      </c>
      <c r="E3017" s="108">
        <f>_xlfn.NORM.INV(A3017,$B$104,$B$106)</f>
        <v>9.3020379394712471E-2</v>
      </c>
      <c r="F3017" s="122" t="b">
        <f t="shared" si="160"/>
        <v>1</v>
      </c>
      <c r="G3017" s="101"/>
      <c r="I3017" s="101"/>
    </row>
    <row r="3018" spans="1:9" x14ac:dyDescent="0.55000000000000004">
      <c r="A3018" s="104">
        <v>0.41090226071712188</v>
      </c>
      <c r="B3018" s="118">
        <v>0.17747753594208823</v>
      </c>
      <c r="C3018" s="119">
        <v>28.366021765053347</v>
      </c>
      <c r="D3018" s="106">
        <f t="shared" si="159"/>
        <v>28.366021765053347</v>
      </c>
      <c r="E3018" s="108">
        <f>_xlfn.NORM.INV(A3018,$B$104,$B$106)</f>
        <v>0.17747753594208823</v>
      </c>
      <c r="F3018" s="122" t="b">
        <f t="shared" si="160"/>
        <v>1</v>
      </c>
      <c r="G3018" s="101"/>
      <c r="I3018" s="101"/>
    </row>
    <row r="3019" spans="1:9" x14ac:dyDescent="0.55000000000000004">
      <c r="A3019" s="104">
        <v>0.17842118195767698</v>
      </c>
      <c r="B3019" s="118">
        <v>0.10786014085886267</v>
      </c>
      <c r="C3019" s="119">
        <v>5.8600946075611944</v>
      </c>
      <c r="D3019" s="106">
        <f t="shared" si="159"/>
        <v>5.8600946075611944</v>
      </c>
      <c r="E3019" s="108">
        <f>_xlfn.NORM.INV(A3019,$B$104,$B$106)</f>
        <v>0.10786014085886267</v>
      </c>
      <c r="F3019" s="122" t="b">
        <f t="shared" si="160"/>
        <v>1</v>
      </c>
      <c r="G3019" s="101"/>
      <c r="I3019" s="101"/>
    </row>
    <row r="3020" spans="1:9" x14ac:dyDescent="0.55000000000000004">
      <c r="A3020" s="104">
        <v>0.595889186767666</v>
      </c>
      <c r="B3020" s="118">
        <v>0.22427208860709921</v>
      </c>
      <c r="C3020" s="119">
        <v>43.493775286815421</v>
      </c>
      <c r="D3020" s="106">
        <f t="shared" si="159"/>
        <v>43.493775286815421</v>
      </c>
      <c r="E3020" s="108">
        <f>_xlfn.NORM.INV(A3020,$B$104,$B$106)</f>
        <v>0.22427208860709921</v>
      </c>
      <c r="F3020" s="122" t="b">
        <f t="shared" si="160"/>
        <v>1</v>
      </c>
      <c r="G3020" s="101"/>
      <c r="I3020" s="101"/>
    </row>
    <row r="3021" spans="1:9" x14ac:dyDescent="0.55000000000000004">
      <c r="A3021" s="104">
        <v>0.55871924473983525</v>
      </c>
      <c r="B3021" s="118">
        <v>0.21477228338683765</v>
      </c>
      <c r="C3021" s="119">
        <v>40.42267611624208</v>
      </c>
      <c r="D3021" s="106">
        <f t="shared" si="159"/>
        <v>40.42267611624208</v>
      </c>
      <c r="E3021" s="108">
        <f>_xlfn.NORM.INV(A3021,$B$104,$B$106)</f>
        <v>0.21477228338683765</v>
      </c>
      <c r="F3021" s="122" t="b">
        <f t="shared" si="160"/>
        <v>1</v>
      </c>
      <c r="G3021" s="101"/>
      <c r="I3021" s="101"/>
    </row>
    <row r="3022" spans="1:9" x14ac:dyDescent="0.55000000000000004">
      <c r="A3022" s="104">
        <v>0.73817871767677434</v>
      </c>
      <c r="B3022" s="118">
        <v>0.26377405806154031</v>
      </c>
      <c r="C3022" s="119">
        <v>56.263980866273307</v>
      </c>
      <c r="D3022" s="106">
        <f t="shared" si="159"/>
        <v>56.263980866273307</v>
      </c>
      <c r="E3022" s="108">
        <f>_xlfn.NORM.INV(A3022,$B$104,$B$106)</f>
        <v>0.26377405806154031</v>
      </c>
      <c r="F3022" s="122" t="b">
        <f t="shared" si="160"/>
        <v>1</v>
      </c>
      <c r="G3022" s="101"/>
      <c r="I3022" s="101"/>
    </row>
    <row r="3023" spans="1:9" x14ac:dyDescent="0.55000000000000004">
      <c r="A3023" s="104">
        <v>0.90629692422547992</v>
      </c>
      <c r="B3023" s="118">
        <v>0.33182913019619198</v>
      </c>
      <c r="C3023" s="119">
        <v>78.264839909179329</v>
      </c>
      <c r="D3023" s="106">
        <f t="shared" si="159"/>
        <v>78.264839909179329</v>
      </c>
      <c r="E3023" s="108">
        <f>_xlfn.NORM.INV(A3023,$B$104,$B$106)</f>
        <v>0.33182913019619198</v>
      </c>
      <c r="F3023" s="122" t="b">
        <f t="shared" si="160"/>
        <v>1</v>
      </c>
      <c r="G3023" s="101"/>
      <c r="I3023" s="101"/>
    </row>
    <row r="3024" spans="1:9" x14ac:dyDescent="0.55000000000000004">
      <c r="A3024" s="104">
        <v>0.66846648225167482</v>
      </c>
      <c r="B3024" s="118">
        <v>0.24356825949519145</v>
      </c>
      <c r="C3024" s="119">
        <v>49.731845756225496</v>
      </c>
      <c r="D3024" s="106">
        <f t="shared" si="159"/>
        <v>49.731845756225496</v>
      </c>
      <c r="E3024" s="108">
        <f>_xlfn.NORM.INV(A3024,$B$104,$B$106)</f>
        <v>0.24356825949519145</v>
      </c>
      <c r="F3024" s="122" t="b">
        <f t="shared" si="160"/>
        <v>1</v>
      </c>
      <c r="G3024" s="101"/>
      <c r="I3024" s="101"/>
    </row>
    <row r="3025" spans="1:9" x14ac:dyDescent="0.55000000000000004">
      <c r="A3025" s="104">
        <v>0.78122271410487032</v>
      </c>
      <c r="B3025" s="118">
        <v>0.27763293093018565</v>
      </c>
      <c r="C3025" s="119">
        <v>60.744280407699719</v>
      </c>
      <c r="D3025" s="106">
        <f t="shared" si="159"/>
        <v>60.744280407699719</v>
      </c>
      <c r="E3025" s="108">
        <f>_xlfn.NORM.INV(A3025,$B$104,$B$106)</f>
        <v>0.27763293093018565</v>
      </c>
      <c r="F3025" s="122" t="b">
        <f t="shared" si="160"/>
        <v>1</v>
      </c>
      <c r="G3025" s="101"/>
      <c r="I3025" s="101"/>
    </row>
    <row r="3026" spans="1:9" x14ac:dyDescent="0.55000000000000004">
      <c r="A3026" s="104">
        <v>0.326580869389408</v>
      </c>
      <c r="B3026" s="118">
        <v>0.15506257988132274</v>
      </c>
      <c r="C3026" s="119">
        <v>21.11970972279871</v>
      </c>
      <c r="D3026" s="106">
        <f t="shared" si="159"/>
        <v>21.11970972279871</v>
      </c>
      <c r="E3026" s="108">
        <f>_xlfn.NORM.INV(A3026,$B$104,$B$106)</f>
        <v>0.15506257988132274</v>
      </c>
      <c r="F3026" s="122" t="b">
        <f t="shared" si="160"/>
        <v>1</v>
      </c>
      <c r="G3026" s="101"/>
      <c r="I3026" s="101"/>
    </row>
    <row r="3027" spans="1:9" x14ac:dyDescent="0.55000000000000004">
      <c r="A3027" s="104">
        <v>0.18203978332274462</v>
      </c>
      <c r="B3027" s="118">
        <v>0.10923810269826446</v>
      </c>
      <c r="C3027" s="119">
        <v>6.3055624212635832</v>
      </c>
      <c r="D3027" s="106">
        <f t="shared" si="159"/>
        <v>6.3055624212635832</v>
      </c>
      <c r="E3027" s="108">
        <f>_xlfn.NORM.INV(A3027,$B$104,$B$106)</f>
        <v>0.10923810269826446</v>
      </c>
      <c r="F3027" s="122" t="b">
        <f t="shared" si="160"/>
        <v>1</v>
      </c>
      <c r="G3027" s="101"/>
      <c r="I3027" s="101"/>
    </row>
    <row r="3028" spans="1:9" x14ac:dyDescent="0.55000000000000004">
      <c r="A3028" s="104">
        <v>0.18764125655773711</v>
      </c>
      <c r="B3028" s="118">
        <v>0.11133781260101293</v>
      </c>
      <c r="C3028" s="119">
        <v>6.9843571113928125</v>
      </c>
      <c r="D3028" s="106">
        <f t="shared" si="159"/>
        <v>6.9843571113928125</v>
      </c>
      <c r="E3028" s="108">
        <f>_xlfn.NORM.INV(A3028,$B$104,$B$106)</f>
        <v>0.11133781260101293</v>
      </c>
      <c r="F3028" s="122" t="b">
        <f t="shared" si="160"/>
        <v>1</v>
      </c>
      <c r="G3028" s="101"/>
      <c r="I3028" s="101"/>
    </row>
    <row r="3029" spans="1:9" x14ac:dyDescent="0.55000000000000004">
      <c r="A3029" s="104">
        <v>0.38827689799415366</v>
      </c>
      <c r="B3029" s="118">
        <v>0.17161871363920611</v>
      </c>
      <c r="C3029" s="119">
        <v>26.471980371810702</v>
      </c>
      <c r="D3029" s="106">
        <f t="shared" si="159"/>
        <v>26.471980371810702</v>
      </c>
      <c r="E3029" s="108">
        <f>_xlfn.NORM.INV(A3029,$B$104,$B$106)</f>
        <v>0.17161871363920611</v>
      </c>
      <c r="F3029" s="122" t="b">
        <f t="shared" si="160"/>
        <v>1</v>
      </c>
      <c r="G3029" s="101"/>
      <c r="I3029" s="101"/>
    </row>
    <row r="3030" spans="1:9" x14ac:dyDescent="0.55000000000000004">
      <c r="A3030" s="104">
        <v>0.64841189564668</v>
      </c>
      <c r="B3030" s="118">
        <v>0.23810364408275309</v>
      </c>
      <c r="C3030" s="119">
        <v>47.96524365528478</v>
      </c>
      <c r="D3030" s="106">
        <f t="shared" si="159"/>
        <v>47.96524365528478</v>
      </c>
      <c r="E3030" s="108">
        <f>_xlfn.NORM.INV(A3030,$B$104,$B$106)</f>
        <v>0.23810364408275309</v>
      </c>
      <c r="F3030" s="122" t="b">
        <f t="shared" si="160"/>
        <v>1</v>
      </c>
      <c r="G3030" s="101"/>
      <c r="I3030" s="101"/>
    </row>
    <row r="3031" spans="1:9" x14ac:dyDescent="0.55000000000000004">
      <c r="A3031" s="104">
        <v>0.42440989080020719</v>
      </c>
      <c r="B3031" s="118">
        <v>0.18093754842562976</v>
      </c>
      <c r="C3031" s="119">
        <v>29.484575379785802</v>
      </c>
      <c r="D3031" s="106">
        <f t="shared" si="159"/>
        <v>29.484575379785802</v>
      </c>
      <c r="E3031" s="108">
        <f>_xlfn.NORM.INV(A3031,$B$104,$B$106)</f>
        <v>0.18093754842562976</v>
      </c>
      <c r="F3031" s="122" t="b">
        <f t="shared" si="160"/>
        <v>1</v>
      </c>
      <c r="G3031" s="101"/>
      <c r="I3031" s="101"/>
    </row>
    <row r="3032" spans="1:9" x14ac:dyDescent="0.55000000000000004">
      <c r="A3032" s="104">
        <v>0.54294199544078536</v>
      </c>
      <c r="B3032" s="118">
        <v>0.21078483243549637</v>
      </c>
      <c r="C3032" s="119">
        <v>39.133612074881768</v>
      </c>
      <c r="D3032" s="106">
        <f t="shared" si="159"/>
        <v>39.133612074881768</v>
      </c>
      <c r="E3032" s="108">
        <f>_xlfn.NORM.INV(A3032,$B$104,$B$106)</f>
        <v>0.21078483243549637</v>
      </c>
      <c r="F3032" s="122" t="b">
        <f t="shared" si="160"/>
        <v>1</v>
      </c>
      <c r="G3032" s="101"/>
      <c r="I3032" s="101"/>
    </row>
    <row r="3033" spans="1:9" x14ac:dyDescent="0.55000000000000004">
      <c r="A3033" s="104">
        <v>0.25324461125219833</v>
      </c>
      <c r="B3033" s="118">
        <v>0.13356857813115169</v>
      </c>
      <c r="C3033" s="119">
        <v>14.171123997434263</v>
      </c>
      <c r="D3033" s="106">
        <f t="shared" si="159"/>
        <v>14.171123997434263</v>
      </c>
      <c r="E3033" s="108">
        <f>_xlfn.NORM.INV(A3033,$B$104,$B$106)</f>
        <v>0.13356857813115169</v>
      </c>
      <c r="F3033" s="122" t="b">
        <f t="shared" si="160"/>
        <v>1</v>
      </c>
      <c r="G3033" s="101"/>
      <c r="I3033" s="101"/>
    </row>
    <row r="3034" spans="1:9" x14ac:dyDescent="0.55000000000000004">
      <c r="A3034" s="104">
        <v>0.22108559695049623</v>
      </c>
      <c r="B3034" s="118">
        <v>0.12314680117579671</v>
      </c>
      <c r="C3034" s="119">
        <v>10.80196959674964</v>
      </c>
      <c r="D3034" s="106">
        <f t="shared" si="159"/>
        <v>10.80196959674964</v>
      </c>
      <c r="E3034" s="108">
        <f>_xlfn.NORM.INV(A3034,$B$104,$B$106)</f>
        <v>0.12314680117579671</v>
      </c>
      <c r="F3034" s="122" t="b">
        <f t="shared" si="160"/>
        <v>1</v>
      </c>
      <c r="G3034" s="101"/>
      <c r="I3034" s="101"/>
    </row>
    <row r="3035" spans="1:9" x14ac:dyDescent="0.55000000000000004">
      <c r="A3035" s="104">
        <v>0.26635740336333791</v>
      </c>
      <c r="B3035" s="118">
        <v>0.13761328061564157</v>
      </c>
      <c r="C3035" s="119">
        <v>15.478696327321549</v>
      </c>
      <c r="D3035" s="106">
        <f t="shared" si="159"/>
        <v>15.478696327321549</v>
      </c>
      <c r="E3035" s="108">
        <f>_xlfn.NORM.INV(A3035,$B$104,$B$106)</f>
        <v>0.13761328061564157</v>
      </c>
      <c r="F3035" s="122" t="b">
        <f t="shared" si="160"/>
        <v>1</v>
      </c>
      <c r="G3035" s="101"/>
      <c r="I3035" s="101"/>
    </row>
    <row r="3036" spans="1:9" x14ac:dyDescent="0.55000000000000004">
      <c r="A3036" s="104">
        <v>0.50888680211447834</v>
      </c>
      <c r="B3036" s="118">
        <v>0.20222777520488702</v>
      </c>
      <c r="C3036" s="119">
        <v>36.367284686671454</v>
      </c>
      <c r="D3036" s="106">
        <f t="shared" si="159"/>
        <v>36.367284686671454</v>
      </c>
      <c r="E3036" s="108">
        <f>_xlfn.NORM.INV(A3036,$B$104,$B$106)</f>
        <v>0.20222777520488702</v>
      </c>
      <c r="F3036" s="122" t="b">
        <f t="shared" si="160"/>
        <v>1</v>
      </c>
      <c r="G3036" s="101"/>
      <c r="I3036" s="101"/>
    </row>
    <row r="3037" spans="1:9" x14ac:dyDescent="0.55000000000000004">
      <c r="A3037" s="104">
        <v>0.25460983069436016</v>
      </c>
      <c r="B3037" s="118">
        <v>0.13399467553617361</v>
      </c>
      <c r="C3037" s="119">
        <v>14.308872862469441</v>
      </c>
      <c r="D3037" s="106">
        <f t="shared" si="159"/>
        <v>14.308872862469441</v>
      </c>
      <c r="E3037" s="108">
        <f>_xlfn.NORM.INV(A3037,$B$104,$B$106)</f>
        <v>0.13399467553617361</v>
      </c>
      <c r="F3037" s="122" t="b">
        <f t="shared" si="160"/>
        <v>1</v>
      </c>
      <c r="G3037" s="101"/>
      <c r="I3037" s="101"/>
    </row>
    <row r="3038" spans="1:9" x14ac:dyDescent="0.55000000000000004">
      <c r="A3038" s="104">
        <v>0.36255522522215866</v>
      </c>
      <c r="B3038" s="118">
        <v>0.16483629163588848</v>
      </c>
      <c r="C3038" s="119">
        <v>24.279357459454445</v>
      </c>
      <c r="D3038" s="106">
        <f t="shared" si="159"/>
        <v>24.279357459454445</v>
      </c>
      <c r="E3038" s="108">
        <f>_xlfn.NORM.INV(A3038,$B$104,$B$106)</f>
        <v>0.16483629163588848</v>
      </c>
      <c r="F3038" s="122" t="b">
        <f t="shared" si="160"/>
        <v>1</v>
      </c>
      <c r="G3038" s="101"/>
      <c r="I3038" s="101"/>
    </row>
    <row r="3039" spans="1:9" x14ac:dyDescent="0.55000000000000004">
      <c r="A3039" s="104">
        <v>0.408071261653975</v>
      </c>
      <c r="B3039" s="118">
        <v>0.17674907753795099</v>
      </c>
      <c r="C3039" s="119">
        <v>28.130525568144847</v>
      </c>
      <c r="D3039" s="106">
        <f t="shared" si="159"/>
        <v>28.130525568144847</v>
      </c>
      <c r="E3039" s="108">
        <f>_xlfn.NORM.INV(A3039,$B$104,$B$106)</f>
        <v>0.17674907753795099</v>
      </c>
      <c r="F3039" s="122" t="b">
        <f t="shared" si="160"/>
        <v>1</v>
      </c>
      <c r="G3039" s="101"/>
      <c r="I3039" s="101"/>
    </row>
    <row r="3040" spans="1:9" x14ac:dyDescent="0.55000000000000004">
      <c r="A3040" s="104">
        <v>0.48003342995248099</v>
      </c>
      <c r="B3040" s="118">
        <v>0.19499303182793029</v>
      </c>
      <c r="C3040" s="119">
        <v>34.028435218800901</v>
      </c>
      <c r="D3040" s="106">
        <f t="shared" si="159"/>
        <v>34.028435218800901</v>
      </c>
      <c r="E3040" s="108">
        <f>_xlfn.NORM.INV(A3040,$B$104,$B$106)</f>
        <v>0.19499303182793029</v>
      </c>
      <c r="F3040" s="122" t="b">
        <f t="shared" si="160"/>
        <v>1</v>
      </c>
      <c r="G3040" s="101"/>
      <c r="I3040" s="101"/>
    </row>
    <row r="3041" spans="1:9" x14ac:dyDescent="0.55000000000000004">
      <c r="A3041" s="104">
        <v>0.96086571789080999</v>
      </c>
      <c r="B3041" s="118">
        <v>0.37608218275449112</v>
      </c>
      <c r="C3041" s="119">
        <v>92.570976704201868</v>
      </c>
      <c r="D3041" s="106">
        <f t="shared" si="159"/>
        <v>92.570976704201868</v>
      </c>
      <c r="E3041" s="108">
        <f>_xlfn.NORM.INV(A3041,$B$104,$B$106)</f>
        <v>0.37608218275449112</v>
      </c>
      <c r="F3041" s="122" t="b">
        <f t="shared" si="160"/>
        <v>1</v>
      </c>
      <c r="G3041" s="101"/>
      <c r="I3041" s="101"/>
    </row>
    <row r="3042" spans="1:9" x14ac:dyDescent="0.55000000000000004">
      <c r="A3042" s="104">
        <v>0.80821186905510833</v>
      </c>
      <c r="B3042" s="118">
        <v>0.28713258463346025</v>
      </c>
      <c r="C3042" s="119">
        <v>63.815330595827398</v>
      </c>
      <c r="D3042" s="106">
        <f t="shared" si="159"/>
        <v>63.815330595827398</v>
      </c>
      <c r="E3042" s="108">
        <f>_xlfn.NORM.INV(A3042,$B$104,$B$106)</f>
        <v>0.28713258463346025</v>
      </c>
      <c r="F3042" s="122" t="b">
        <f t="shared" si="160"/>
        <v>1</v>
      </c>
      <c r="G3042" s="101"/>
      <c r="I3042" s="101"/>
    </row>
    <row r="3043" spans="1:9" x14ac:dyDescent="0.55000000000000004">
      <c r="A3043" s="104">
        <v>0.16320396807651705</v>
      </c>
      <c r="B3043" s="118">
        <v>0.10186251750603556</v>
      </c>
      <c r="C3043" s="119">
        <v>3.9211815796400242</v>
      </c>
      <c r="D3043" s="106">
        <f t="shared" si="159"/>
        <v>3.9211815796400242</v>
      </c>
      <c r="E3043" s="108">
        <f>_xlfn.NORM.INV(A3043,$B$104,$B$106)</f>
        <v>0.10186251750603556</v>
      </c>
      <c r="F3043" s="122" t="b">
        <f t="shared" si="160"/>
        <v>1</v>
      </c>
      <c r="G3043" s="101"/>
      <c r="I3043" s="101"/>
    </row>
    <row r="3044" spans="1:9" x14ac:dyDescent="0.55000000000000004">
      <c r="A3044" s="104">
        <v>0.35864745681265042</v>
      </c>
      <c r="B3044" s="118">
        <v>0.16379235661424466</v>
      </c>
      <c r="C3044" s="119">
        <v>23.941873910606006</v>
      </c>
      <c r="D3044" s="106">
        <f t="shared" si="159"/>
        <v>23.941873910606006</v>
      </c>
      <c r="E3044" s="108">
        <f>_xlfn.NORM.INV(A3044,$B$104,$B$106)</f>
        <v>0.16379235661424466</v>
      </c>
      <c r="F3044" s="122" t="b">
        <f t="shared" si="160"/>
        <v>1</v>
      </c>
      <c r="G3044" s="101"/>
      <c r="I3044" s="101"/>
    </row>
    <row r="3045" spans="1:9" x14ac:dyDescent="0.55000000000000004">
      <c r="A3045" s="104">
        <v>0.63666034105144653</v>
      </c>
      <c r="B3045" s="118">
        <v>0.23495461665953521</v>
      </c>
      <c r="C3045" s="119">
        <v>46.947225360874867</v>
      </c>
      <c r="D3045" s="106">
        <f t="shared" si="159"/>
        <v>46.947225360874867</v>
      </c>
      <c r="E3045" s="108">
        <f>_xlfn.NORM.INV(A3045,$B$104,$B$106)</f>
        <v>0.23495461665953521</v>
      </c>
      <c r="F3045" s="122" t="b">
        <f t="shared" si="160"/>
        <v>1</v>
      </c>
      <c r="G3045" s="101"/>
      <c r="I3045" s="101"/>
    </row>
    <row r="3046" spans="1:9" x14ac:dyDescent="0.55000000000000004">
      <c r="A3046" s="104">
        <v>0.43761502242710815</v>
      </c>
      <c r="B3046" s="118">
        <v>0.18429812167802345</v>
      </c>
      <c r="C3046" s="119">
        <v>30.570982257483127</v>
      </c>
      <c r="D3046" s="106">
        <f t="shared" si="159"/>
        <v>30.570982257483127</v>
      </c>
      <c r="E3046" s="108">
        <f>_xlfn.NORM.INV(A3046,$B$104,$B$106)</f>
        <v>0.18429812167802345</v>
      </c>
      <c r="F3046" s="122" t="b">
        <f t="shared" si="160"/>
        <v>1</v>
      </c>
      <c r="G3046" s="101"/>
      <c r="I3046" s="101"/>
    </row>
    <row r="3047" spans="1:9" x14ac:dyDescent="0.55000000000000004">
      <c r="A3047" s="104">
        <v>0.38984085772732369</v>
      </c>
      <c r="B3047" s="118">
        <v>0.17202661621609014</v>
      </c>
      <c r="C3047" s="119">
        <v>26.603847208708739</v>
      </c>
      <c r="D3047" s="106">
        <f t="shared" si="159"/>
        <v>26.603847208708739</v>
      </c>
      <c r="E3047" s="108">
        <f>_xlfn.NORM.INV(A3047,$B$104,$B$106)</f>
        <v>0.17202661621609014</v>
      </c>
      <c r="F3047" s="122" t="b">
        <f t="shared" si="160"/>
        <v>1</v>
      </c>
      <c r="G3047" s="101"/>
      <c r="I3047" s="101"/>
    </row>
    <row r="3048" spans="1:9" x14ac:dyDescent="0.55000000000000004">
      <c r="A3048" s="104">
        <v>0.31652712540591599</v>
      </c>
      <c r="B3048" s="118">
        <v>0.15225676050924628</v>
      </c>
      <c r="C3048" s="119">
        <v>20.212643804438191</v>
      </c>
      <c r="D3048" s="106">
        <f t="shared" si="159"/>
        <v>20.212643804438191</v>
      </c>
      <c r="E3048" s="108">
        <f>_xlfn.NORM.INV(A3048,$B$104,$B$106)</f>
        <v>0.15225676050924628</v>
      </c>
      <c r="F3048" s="122" t="b">
        <f t="shared" si="160"/>
        <v>1</v>
      </c>
      <c r="G3048" s="101"/>
      <c r="I3048" s="101"/>
    </row>
    <row r="3049" spans="1:9" x14ac:dyDescent="0.55000000000000004">
      <c r="A3049" s="104">
        <v>0.59627872010154315</v>
      </c>
      <c r="B3049" s="118">
        <v>0.22437266140464865</v>
      </c>
      <c r="C3049" s="119">
        <v>43.526288483452092</v>
      </c>
      <c r="D3049" s="106">
        <f t="shared" si="159"/>
        <v>43.526288483452092</v>
      </c>
      <c r="E3049" s="108">
        <f>_xlfn.NORM.INV(A3049,$B$104,$B$106)</f>
        <v>0.22437266140464865</v>
      </c>
      <c r="F3049" s="122" t="b">
        <f t="shared" si="160"/>
        <v>1</v>
      </c>
      <c r="G3049" s="101"/>
      <c r="I3049" s="101"/>
    </row>
    <row r="3050" spans="1:9" x14ac:dyDescent="0.55000000000000004">
      <c r="A3050" s="104">
        <v>0.48864783929621103</v>
      </c>
      <c r="B3050" s="118">
        <v>0.19715405117103654</v>
      </c>
      <c r="C3050" s="119">
        <v>34.727050038613342</v>
      </c>
      <c r="D3050" s="106">
        <f t="shared" si="159"/>
        <v>34.727050038613342</v>
      </c>
      <c r="E3050" s="108">
        <f>_xlfn.NORM.INV(A3050,$B$104,$B$106)</f>
        <v>0.19715405117103654</v>
      </c>
      <c r="F3050" s="122" t="b">
        <f t="shared" si="160"/>
        <v>1</v>
      </c>
      <c r="G3050" s="101"/>
      <c r="I3050" s="101"/>
    </row>
    <row r="3051" spans="1:9" x14ac:dyDescent="0.55000000000000004">
      <c r="A3051" s="104">
        <v>0.5806853950023958</v>
      </c>
      <c r="B3051" s="118">
        <v>0.2203647194500917</v>
      </c>
      <c r="C3051" s="119">
        <v>42.230600105958487</v>
      </c>
      <c r="D3051" s="106">
        <f t="shared" si="159"/>
        <v>42.230600105958487</v>
      </c>
      <c r="E3051" s="108">
        <f>_xlfn.NORM.INV(A3051,$B$104,$B$106)</f>
        <v>0.2203647194500917</v>
      </c>
      <c r="F3051" s="122" t="b">
        <f t="shared" si="160"/>
        <v>1</v>
      </c>
      <c r="G3051" s="101"/>
      <c r="I3051" s="101"/>
    </row>
    <row r="3052" spans="1:9" x14ac:dyDescent="0.55000000000000004">
      <c r="A3052" s="104">
        <v>0.98003043117444055</v>
      </c>
      <c r="B3052" s="118">
        <v>0.40543778244272133</v>
      </c>
      <c r="C3052" s="119">
        <v>102.06106158109202</v>
      </c>
      <c r="D3052" s="106">
        <f t="shared" si="159"/>
        <v>102.06106158109202</v>
      </c>
      <c r="E3052" s="108">
        <f>_xlfn.NORM.INV(A3052,$B$104,$B$106)</f>
        <v>0.40543778244272133</v>
      </c>
      <c r="F3052" s="122" t="b">
        <f t="shared" si="160"/>
        <v>1</v>
      </c>
      <c r="G3052" s="101"/>
      <c r="I3052" s="101"/>
    </row>
    <row r="3053" spans="1:9" x14ac:dyDescent="0.55000000000000004">
      <c r="A3053" s="104">
        <v>0.38882574222452915</v>
      </c>
      <c r="B3053" s="118">
        <v>0.17176191333128041</v>
      </c>
      <c r="C3053" s="119">
        <v>26.518274000507198</v>
      </c>
      <c r="D3053" s="106">
        <f t="shared" si="159"/>
        <v>26.518274000507198</v>
      </c>
      <c r="E3053" s="108">
        <f>_xlfn.NORM.INV(A3053,$B$104,$B$106)</f>
        <v>0.17176191333128041</v>
      </c>
      <c r="F3053" s="122" t="b">
        <f t="shared" si="160"/>
        <v>1</v>
      </c>
      <c r="G3053" s="101"/>
      <c r="I3053" s="101"/>
    </row>
    <row r="3054" spans="1:9" x14ac:dyDescent="0.55000000000000004">
      <c r="A3054" s="104">
        <v>0.59669892214785136</v>
      </c>
      <c r="B3054" s="118">
        <v>0.22448118014362406</v>
      </c>
      <c r="C3054" s="119">
        <v>43.561370445822035</v>
      </c>
      <c r="D3054" s="106">
        <f t="shared" si="159"/>
        <v>43.561370445822035</v>
      </c>
      <c r="E3054" s="108">
        <f>_xlfn.NORM.INV(A3054,$B$104,$B$106)</f>
        <v>0.22448118014362406</v>
      </c>
      <c r="F3054" s="122" t="b">
        <f t="shared" si="160"/>
        <v>1</v>
      </c>
      <c r="G3054" s="101"/>
      <c r="I3054" s="101"/>
    </row>
    <row r="3055" spans="1:9" x14ac:dyDescent="0.55000000000000004">
      <c r="A3055" s="104">
        <v>0.11798705315446312</v>
      </c>
      <c r="B3055" s="118">
        <v>8.148903757494648E-2</v>
      </c>
      <c r="C3055" s="119">
        <v>-2.6651615997559746</v>
      </c>
      <c r="D3055" s="106">
        <f t="shared" si="159"/>
        <v>0</v>
      </c>
      <c r="E3055" s="108">
        <f>_xlfn.NORM.INV(A3055,$B$104,$B$106)</f>
        <v>8.148903757494648E-2</v>
      </c>
      <c r="F3055" s="122" t="b">
        <f t="shared" si="160"/>
        <v>1</v>
      </c>
      <c r="G3055" s="101"/>
      <c r="I3055" s="101"/>
    </row>
    <row r="3056" spans="1:9" x14ac:dyDescent="0.55000000000000004">
      <c r="A3056" s="104">
        <v>0.5188585755640257</v>
      </c>
      <c r="B3056" s="118">
        <v>0.20472890578828248</v>
      </c>
      <c r="C3056" s="119">
        <v>37.175850744823748</v>
      </c>
      <c r="D3056" s="106">
        <f t="shared" si="159"/>
        <v>37.175850744823748</v>
      </c>
      <c r="E3056" s="108">
        <f>_xlfn.NORM.INV(A3056,$B$104,$B$106)</f>
        <v>0.20472890578828248</v>
      </c>
      <c r="F3056" s="122" t="b">
        <f t="shared" si="160"/>
        <v>1</v>
      </c>
      <c r="G3056" s="101"/>
      <c r="I3056" s="101"/>
    </row>
    <row r="3057" spans="1:9" x14ac:dyDescent="0.55000000000000004">
      <c r="A3057" s="104">
        <v>0.79105680773217735</v>
      </c>
      <c r="B3057" s="118">
        <v>0.28100935961533385</v>
      </c>
      <c r="C3057" s="119">
        <v>61.835813033267932</v>
      </c>
      <c r="D3057" s="106">
        <f t="shared" si="159"/>
        <v>61.835813033267932</v>
      </c>
      <c r="E3057" s="108">
        <f>_xlfn.NORM.INV(A3057,$B$104,$B$106)</f>
        <v>0.28100935961533385</v>
      </c>
      <c r="F3057" s="122" t="b">
        <f t="shared" si="160"/>
        <v>1</v>
      </c>
      <c r="G3057" s="101"/>
      <c r="I3057" s="101"/>
    </row>
    <row r="3058" spans="1:9" x14ac:dyDescent="0.55000000000000004">
      <c r="A3058" s="104">
        <v>3.5613181427330609E-2</v>
      </c>
      <c r="B3058" s="118">
        <v>1.9596846108425547E-2</v>
      </c>
      <c r="C3058" s="119">
        <v>-22.673683192640308</v>
      </c>
      <c r="D3058" s="106">
        <f t="shared" ref="D3058:D3113" si="161">IF(C3058&lt;=0,0,C3058)</f>
        <v>0</v>
      </c>
      <c r="E3058" s="108">
        <f>_xlfn.NORM.INV(A3058,$B$104,$B$106)</f>
        <v>1.9596846108425547E-2</v>
      </c>
      <c r="F3058" s="122" t="b">
        <f t="shared" si="160"/>
        <v>1</v>
      </c>
      <c r="G3058" s="101"/>
      <c r="I3058" s="101"/>
    </row>
    <row r="3059" spans="1:9" x14ac:dyDescent="0.55000000000000004">
      <c r="A3059" s="104">
        <v>0.31191494679244969</v>
      </c>
      <c r="B3059" s="118">
        <v>0.15095703411083708</v>
      </c>
      <c r="C3059" s="119">
        <v>19.792467961715282</v>
      </c>
      <c r="D3059" s="106">
        <f t="shared" si="161"/>
        <v>19.792467961715282</v>
      </c>
      <c r="E3059" s="108">
        <f>_xlfn.NORM.INV(A3059,$B$104,$B$106)</f>
        <v>0.15095703411083708</v>
      </c>
      <c r="F3059" s="122" t="b">
        <f t="shared" ref="F3059:F3113" si="162">E3059=B3059</f>
        <v>1</v>
      </c>
      <c r="G3059" s="101"/>
      <c r="I3059" s="101"/>
    </row>
    <row r="3060" spans="1:9" x14ac:dyDescent="0.55000000000000004">
      <c r="A3060" s="104">
        <v>0.46217665704433364</v>
      </c>
      <c r="B3060" s="118">
        <v>0.19050484545581076</v>
      </c>
      <c r="C3060" s="119">
        <v>32.577493317866278</v>
      </c>
      <c r="D3060" s="106">
        <f t="shared" si="161"/>
        <v>32.577493317866278</v>
      </c>
      <c r="E3060" s="108">
        <f>_xlfn.NORM.INV(A3060,$B$104,$B$106)</f>
        <v>0.19050484545581076</v>
      </c>
      <c r="F3060" s="122" t="b">
        <f t="shared" si="162"/>
        <v>1</v>
      </c>
      <c r="G3060" s="101"/>
      <c r="I3060" s="101"/>
    </row>
    <row r="3061" spans="1:9" x14ac:dyDescent="0.55000000000000004">
      <c r="A3061" s="104">
        <v>0.13200065636878633</v>
      </c>
      <c r="B3061" s="118">
        <v>8.8301634229672257E-2</v>
      </c>
      <c r="C3061" s="119">
        <v>-0.46278381929838924</v>
      </c>
      <c r="D3061" s="106">
        <f t="shared" si="161"/>
        <v>0</v>
      </c>
      <c r="E3061" s="108">
        <f>_xlfn.NORM.INV(A3061,$B$104,$B$106)</f>
        <v>8.8301634229672257E-2</v>
      </c>
      <c r="F3061" s="122" t="b">
        <f t="shared" si="162"/>
        <v>1</v>
      </c>
      <c r="G3061" s="101"/>
      <c r="I3061" s="101"/>
    </row>
    <row r="3062" spans="1:9" x14ac:dyDescent="0.55000000000000004">
      <c r="A3062" s="104">
        <v>8.3273740048654399E-2</v>
      </c>
      <c r="B3062" s="118">
        <v>6.1661706449886555E-2</v>
      </c>
      <c r="C3062" s="119">
        <v>-9.0749456701685176</v>
      </c>
      <c r="D3062" s="106">
        <f t="shared" si="161"/>
        <v>0</v>
      </c>
      <c r="E3062" s="108">
        <f>_xlfn.NORM.INV(A3062,$B$104,$B$106)</f>
        <v>6.1661706449886555E-2</v>
      </c>
      <c r="F3062" s="122" t="b">
        <f t="shared" si="162"/>
        <v>1</v>
      </c>
      <c r="G3062" s="101"/>
      <c r="I3062" s="101"/>
    </row>
    <row r="3063" spans="1:9" x14ac:dyDescent="0.55000000000000004">
      <c r="A3063" s="104">
        <v>0.63461947354442361</v>
      </c>
      <c r="B3063" s="118">
        <v>0.23441133374498385</v>
      </c>
      <c r="C3063" s="119">
        <v>46.771592737933652</v>
      </c>
      <c r="D3063" s="106">
        <f t="shared" si="161"/>
        <v>46.771592737933652</v>
      </c>
      <c r="E3063" s="108">
        <f>_xlfn.NORM.INV(A3063,$B$104,$B$106)</f>
        <v>0.23441133374498385</v>
      </c>
      <c r="F3063" s="122" t="b">
        <f t="shared" si="162"/>
        <v>1</v>
      </c>
      <c r="G3063" s="101"/>
      <c r="I3063" s="101"/>
    </row>
    <row r="3064" spans="1:9" x14ac:dyDescent="0.55000000000000004">
      <c r="A3064" s="104">
        <v>0.83357593443825717</v>
      </c>
      <c r="B3064" s="118">
        <v>0.29683930059434704</v>
      </c>
      <c r="C3064" s="119">
        <v>66.953319917217897</v>
      </c>
      <c r="D3064" s="106">
        <f t="shared" si="161"/>
        <v>66.953319917217897</v>
      </c>
      <c r="E3064" s="108">
        <f>_xlfn.NORM.INV(A3064,$B$104,$B$106)</f>
        <v>0.29683930059434704</v>
      </c>
      <c r="F3064" s="122" t="b">
        <f t="shared" si="162"/>
        <v>1</v>
      </c>
      <c r="G3064" s="101"/>
      <c r="I3064" s="101"/>
    </row>
    <row r="3065" spans="1:9" x14ac:dyDescent="0.55000000000000004">
      <c r="A3065" s="104">
        <v>0.51645624608344476</v>
      </c>
      <c r="B3065" s="118">
        <v>0.20412613966786811</v>
      </c>
      <c r="C3065" s="119">
        <v>36.980988377697933</v>
      </c>
      <c r="D3065" s="106">
        <f t="shared" si="161"/>
        <v>36.980988377697933</v>
      </c>
      <c r="E3065" s="108">
        <f>_xlfn.NORM.INV(A3065,$B$104,$B$106)</f>
        <v>0.20412613966786811</v>
      </c>
      <c r="F3065" s="122" t="b">
        <f t="shared" si="162"/>
        <v>1</v>
      </c>
      <c r="G3065" s="101"/>
      <c r="I3065" s="101"/>
    </row>
    <row r="3066" spans="1:9" x14ac:dyDescent="0.55000000000000004">
      <c r="A3066" s="104">
        <v>0.37817139804876765</v>
      </c>
      <c r="B3066" s="118">
        <v>0.16897131051541539</v>
      </c>
      <c r="C3066" s="119">
        <v>25.616127293864849</v>
      </c>
      <c r="D3066" s="106">
        <f t="shared" si="161"/>
        <v>25.616127293864849</v>
      </c>
      <c r="E3066" s="108">
        <f>_xlfn.NORM.INV(A3066,$B$104,$B$106)</f>
        <v>0.16897131051541539</v>
      </c>
      <c r="F3066" s="122" t="b">
        <f t="shared" si="162"/>
        <v>1</v>
      </c>
      <c r="G3066" s="101"/>
      <c r="I3066" s="101"/>
    </row>
    <row r="3067" spans="1:9" x14ac:dyDescent="0.55000000000000004">
      <c r="A3067" s="104">
        <v>0.61685038937124481</v>
      </c>
      <c r="B3067" s="118">
        <v>0.22972191254842428</v>
      </c>
      <c r="C3067" s="119">
        <v>45.255595597644223</v>
      </c>
      <c r="D3067" s="106">
        <f t="shared" si="161"/>
        <v>45.255595597644223</v>
      </c>
      <c r="E3067" s="108">
        <f>_xlfn.NORM.INV(A3067,$B$104,$B$106)</f>
        <v>0.22972191254842428</v>
      </c>
      <c r="F3067" s="122" t="b">
        <f t="shared" si="162"/>
        <v>1</v>
      </c>
      <c r="G3067" s="101"/>
      <c r="I3067" s="101"/>
    </row>
    <row r="3068" spans="1:9" x14ac:dyDescent="0.55000000000000004">
      <c r="A3068" s="104">
        <v>0.48550050474353335</v>
      </c>
      <c r="B3068" s="118">
        <v>0.19636471499139807</v>
      </c>
      <c r="C3068" s="119">
        <v>34.471873260733652</v>
      </c>
      <c r="D3068" s="106">
        <f t="shared" si="161"/>
        <v>34.471873260733652</v>
      </c>
      <c r="E3068" s="108">
        <f>_xlfn.NORM.INV(A3068,$B$104,$B$106)</f>
        <v>0.19636471499139807</v>
      </c>
      <c r="F3068" s="122" t="b">
        <f t="shared" si="162"/>
        <v>1</v>
      </c>
      <c r="G3068" s="101"/>
      <c r="I3068" s="101"/>
    </row>
    <row r="3069" spans="1:9" x14ac:dyDescent="0.55000000000000004">
      <c r="A3069" s="104">
        <v>0.85777472176221481</v>
      </c>
      <c r="B3069" s="118">
        <v>0.30703749803279168</v>
      </c>
      <c r="C3069" s="119">
        <v>70.250195481334799</v>
      </c>
      <c r="D3069" s="106">
        <f t="shared" si="161"/>
        <v>70.250195481334799</v>
      </c>
      <c r="E3069" s="108">
        <f>_xlfn.NORM.INV(A3069,$B$104,$B$106)</f>
        <v>0.30703749803279168</v>
      </c>
      <c r="F3069" s="122" t="b">
        <f t="shared" si="162"/>
        <v>1</v>
      </c>
      <c r="G3069" s="101"/>
      <c r="I3069" s="101"/>
    </row>
    <row r="3070" spans="1:9" x14ac:dyDescent="0.55000000000000004">
      <c r="A3070" s="104">
        <v>0.85067605516374856</v>
      </c>
      <c r="B3070" s="118">
        <v>0.30393373076149088</v>
      </c>
      <c r="C3070" s="119">
        <v>69.246808899027329</v>
      </c>
      <c r="D3070" s="106">
        <f t="shared" si="161"/>
        <v>69.246808899027329</v>
      </c>
      <c r="E3070" s="108">
        <f>_xlfn.NORM.INV(A3070,$B$104,$B$106)</f>
        <v>0.30393373076149088</v>
      </c>
      <c r="F3070" s="122" t="b">
        <f t="shared" si="162"/>
        <v>1</v>
      </c>
      <c r="G3070" s="101"/>
      <c r="I3070" s="101"/>
    </row>
    <row r="3071" spans="1:9" x14ac:dyDescent="0.55000000000000004">
      <c r="A3071" s="104">
        <v>0.45555579553525993</v>
      </c>
      <c r="B3071" s="118">
        <v>0.18883634507931027</v>
      </c>
      <c r="C3071" s="119">
        <v>32.038100140473226</v>
      </c>
      <c r="D3071" s="106">
        <f t="shared" si="161"/>
        <v>32.038100140473226</v>
      </c>
      <c r="E3071" s="108">
        <f>_xlfn.NORM.INV(A3071,$B$104,$B$106)</f>
        <v>0.18883634507931027</v>
      </c>
      <c r="F3071" s="122" t="b">
        <f t="shared" si="162"/>
        <v>1</v>
      </c>
      <c r="G3071" s="101"/>
      <c r="I3071" s="101"/>
    </row>
    <row r="3072" spans="1:9" x14ac:dyDescent="0.55000000000000004">
      <c r="A3072" s="104">
        <v>0.67234144696591225</v>
      </c>
      <c r="B3072" s="118">
        <v>0.2446387852393864</v>
      </c>
      <c r="C3072" s="119">
        <v>50.077925559847422</v>
      </c>
      <c r="D3072" s="106">
        <f t="shared" si="161"/>
        <v>50.077925559847422</v>
      </c>
      <c r="E3072" s="108">
        <f>_xlfn.NORM.INV(A3072,$B$104,$B$106)</f>
        <v>0.2446387852393864</v>
      </c>
      <c r="F3072" s="122" t="b">
        <f t="shared" si="162"/>
        <v>1</v>
      </c>
      <c r="G3072" s="101"/>
      <c r="I3072" s="101"/>
    </row>
    <row r="3073" spans="1:9" x14ac:dyDescent="0.55000000000000004">
      <c r="A3073" s="104">
        <v>0.61293787803410527</v>
      </c>
      <c r="B3073" s="118">
        <v>0.22869844275792106</v>
      </c>
      <c r="C3073" s="119">
        <v>44.924728053326824</v>
      </c>
      <c r="D3073" s="106">
        <f t="shared" si="161"/>
        <v>44.924728053326824</v>
      </c>
      <c r="E3073" s="108">
        <f>_xlfn.NORM.INV(A3073,$B$104,$B$106)</f>
        <v>0.22869844275792106</v>
      </c>
      <c r="F3073" s="122" t="b">
        <f t="shared" si="162"/>
        <v>1</v>
      </c>
      <c r="G3073" s="101"/>
      <c r="I3073" s="101"/>
    </row>
    <row r="3074" spans="1:9" x14ac:dyDescent="0.55000000000000004">
      <c r="A3074" s="104">
        <v>0.2981834252937472</v>
      </c>
      <c r="B3074" s="118">
        <v>0.14703676358562148</v>
      </c>
      <c r="C3074" s="119">
        <v>18.525122023639192</v>
      </c>
      <c r="D3074" s="106">
        <f t="shared" si="161"/>
        <v>18.525122023639192</v>
      </c>
      <c r="E3074" s="108">
        <f>_xlfn.NORM.INV(A3074,$B$104,$B$106)</f>
        <v>0.14703676358562148</v>
      </c>
      <c r="F3074" s="122" t="b">
        <f t="shared" si="162"/>
        <v>1</v>
      </c>
      <c r="G3074" s="101"/>
      <c r="I3074" s="101"/>
    </row>
    <row r="3075" spans="1:9" x14ac:dyDescent="0.55000000000000004">
      <c r="A3075" s="104">
        <v>0.87231824757186249</v>
      </c>
      <c r="B3075" s="118">
        <v>0.31374181943473656</v>
      </c>
      <c r="C3075" s="119">
        <v>72.417570013694174</v>
      </c>
      <c r="D3075" s="106">
        <f t="shared" si="161"/>
        <v>72.417570013694174</v>
      </c>
      <c r="E3075" s="108">
        <f>_xlfn.NORM.INV(A3075,$B$104,$B$106)</f>
        <v>0.31374181943473656</v>
      </c>
      <c r="F3075" s="122" t="b">
        <f t="shared" si="162"/>
        <v>1</v>
      </c>
      <c r="G3075" s="101"/>
      <c r="I3075" s="101"/>
    </row>
    <row r="3076" spans="1:9" x14ac:dyDescent="0.55000000000000004">
      <c r="A3076" s="104">
        <v>0.51314786547624314</v>
      </c>
      <c r="B3076" s="118">
        <v>0.20329627796374045</v>
      </c>
      <c r="C3076" s="119">
        <v>36.712710499136669</v>
      </c>
      <c r="D3076" s="106">
        <f t="shared" si="161"/>
        <v>36.712710499136669</v>
      </c>
      <c r="E3076" s="108">
        <f>_xlfn.NORM.INV(A3076,$B$104,$B$106)</f>
        <v>0.20329627796374045</v>
      </c>
      <c r="F3076" s="122" t="b">
        <f t="shared" si="162"/>
        <v>1</v>
      </c>
      <c r="G3076" s="101"/>
      <c r="I3076" s="101"/>
    </row>
    <row r="3077" spans="1:9" x14ac:dyDescent="0.55000000000000004">
      <c r="A3077" s="104">
        <v>0.21003702909949762</v>
      </c>
      <c r="B3077" s="118">
        <v>0.1193707229791944</v>
      </c>
      <c r="C3077" s="119">
        <v>9.5812381871338381</v>
      </c>
      <c r="D3077" s="106">
        <f t="shared" si="161"/>
        <v>9.5812381871338381</v>
      </c>
      <c r="E3077" s="108">
        <f>_xlfn.NORM.INV(A3077,$B$104,$B$106)</f>
        <v>0.1193707229791944</v>
      </c>
      <c r="F3077" s="122" t="b">
        <f t="shared" si="162"/>
        <v>1</v>
      </c>
      <c r="G3077" s="101"/>
      <c r="I3077" s="101"/>
    </row>
    <row r="3078" spans="1:9" x14ac:dyDescent="0.55000000000000004">
      <c r="A3078" s="104">
        <v>0.76870979490311842</v>
      </c>
      <c r="B3078" s="118">
        <v>0.27346044777092993</v>
      </c>
      <c r="C3078" s="119">
        <v>59.395399112503178</v>
      </c>
      <c r="D3078" s="106">
        <f t="shared" si="161"/>
        <v>59.395399112503178</v>
      </c>
      <c r="E3078" s="108">
        <f>_xlfn.NORM.INV(A3078,$B$104,$B$106)</f>
        <v>0.27346044777092993</v>
      </c>
      <c r="F3078" s="122" t="b">
        <f t="shared" si="162"/>
        <v>1</v>
      </c>
      <c r="G3078" s="101"/>
      <c r="I3078" s="101"/>
    </row>
    <row r="3079" spans="1:9" x14ac:dyDescent="0.55000000000000004">
      <c r="A3079" s="104">
        <v>0.31027978251036514</v>
      </c>
      <c r="B3079" s="118">
        <v>0.15049425457378945</v>
      </c>
      <c r="C3079" s="119">
        <v>19.642860488779544</v>
      </c>
      <c r="D3079" s="106">
        <f t="shared" si="161"/>
        <v>19.642860488779544</v>
      </c>
      <c r="E3079" s="108">
        <f>_xlfn.NORM.INV(A3079,$B$104,$B$106)</f>
        <v>0.15049425457378945</v>
      </c>
      <c r="F3079" s="122" t="b">
        <f t="shared" si="162"/>
        <v>1</v>
      </c>
      <c r="G3079" s="101"/>
      <c r="I3079" s="101"/>
    </row>
    <row r="3080" spans="1:9" x14ac:dyDescent="0.55000000000000004">
      <c r="A3080" s="104">
        <v>0.50631792229646311</v>
      </c>
      <c r="B3080" s="118">
        <v>0.20158373446980529</v>
      </c>
      <c r="C3080" s="119">
        <v>36.159079052822619</v>
      </c>
      <c r="D3080" s="106">
        <f t="shared" si="161"/>
        <v>36.159079052822619</v>
      </c>
      <c r="E3080" s="108">
        <f>_xlfn.NORM.INV(A3080,$B$104,$B$106)</f>
        <v>0.20158373446980529</v>
      </c>
      <c r="F3080" s="122" t="b">
        <f t="shared" si="162"/>
        <v>1</v>
      </c>
      <c r="G3080" s="101"/>
      <c r="I3080" s="101"/>
    </row>
    <row r="3081" spans="1:9" x14ac:dyDescent="0.55000000000000004">
      <c r="A3081" s="104">
        <v>0.29999172512129291</v>
      </c>
      <c r="B3081" s="118">
        <v>0.1475575687734513</v>
      </c>
      <c r="C3081" s="119">
        <v>18.693488042024814</v>
      </c>
      <c r="D3081" s="106">
        <f t="shared" si="161"/>
        <v>18.693488042024814</v>
      </c>
      <c r="E3081" s="108">
        <f>_xlfn.NORM.INV(A3081,$B$104,$B$106)</f>
        <v>0.1475575687734513</v>
      </c>
      <c r="F3081" s="122" t="b">
        <f t="shared" si="162"/>
        <v>1</v>
      </c>
      <c r="G3081" s="101"/>
      <c r="I3081" s="101"/>
    </row>
    <row r="3082" spans="1:9" x14ac:dyDescent="0.55000000000000004">
      <c r="A3082" s="104">
        <v>0.98675030284936793</v>
      </c>
      <c r="B3082" s="118">
        <v>0.42188138069741793</v>
      </c>
      <c r="C3082" s="119">
        <v>107.37695172729545</v>
      </c>
      <c r="D3082" s="106">
        <f t="shared" si="161"/>
        <v>107.37695172729545</v>
      </c>
      <c r="E3082" s="108">
        <f>_xlfn.NORM.INV(A3082,$B$104,$B$106)</f>
        <v>0.42188138069741793</v>
      </c>
      <c r="F3082" s="122" t="b">
        <f t="shared" si="162"/>
        <v>1</v>
      </c>
      <c r="G3082" s="101"/>
      <c r="I3082" s="101"/>
    </row>
    <row r="3083" spans="1:9" x14ac:dyDescent="0.55000000000000004">
      <c r="A3083" s="104">
        <v>0.17436383922030707</v>
      </c>
      <c r="B3083" s="118">
        <v>0.10629399669162308</v>
      </c>
      <c r="C3083" s="119">
        <v>5.3537911685444346</v>
      </c>
      <c r="D3083" s="106">
        <f t="shared" si="161"/>
        <v>5.3537911685444346</v>
      </c>
      <c r="E3083" s="108">
        <f>_xlfn.NORM.INV(A3083,$B$104,$B$106)</f>
        <v>0.10629399669162308</v>
      </c>
      <c r="F3083" s="122" t="b">
        <f t="shared" si="162"/>
        <v>1</v>
      </c>
      <c r="G3083" s="101"/>
      <c r="I3083" s="101"/>
    </row>
    <row r="3084" spans="1:9" x14ac:dyDescent="0.55000000000000004">
      <c r="A3084" s="104">
        <v>0.36151918707006359</v>
      </c>
      <c r="B3084" s="118">
        <v>0.16455989851816238</v>
      </c>
      <c r="C3084" s="119">
        <v>24.190005030123547</v>
      </c>
      <c r="D3084" s="106">
        <f t="shared" si="161"/>
        <v>24.190005030123547</v>
      </c>
      <c r="E3084" s="108">
        <f>_xlfn.NORM.INV(A3084,$B$104,$B$106)</f>
        <v>0.16455989851816238</v>
      </c>
      <c r="F3084" s="122" t="b">
        <f t="shared" si="162"/>
        <v>1</v>
      </c>
      <c r="G3084" s="101"/>
      <c r="I3084" s="101"/>
    </row>
    <row r="3085" spans="1:9" x14ac:dyDescent="0.55000000000000004">
      <c r="A3085" s="104">
        <v>0.53312401913801444</v>
      </c>
      <c r="B3085" s="118">
        <v>0.20831252336529882</v>
      </c>
      <c r="C3085" s="119">
        <v>38.334363442005525</v>
      </c>
      <c r="D3085" s="106">
        <f t="shared" si="161"/>
        <v>38.334363442005525</v>
      </c>
      <c r="E3085" s="108">
        <f>_xlfn.NORM.INV(A3085,$B$104,$B$106)</f>
        <v>0.20831252336529882</v>
      </c>
      <c r="F3085" s="122" t="b">
        <f t="shared" si="162"/>
        <v>1</v>
      </c>
      <c r="G3085" s="101"/>
      <c r="I3085" s="101"/>
    </row>
    <row r="3086" spans="1:9" x14ac:dyDescent="0.55000000000000004">
      <c r="A3086" s="104">
        <v>0.15064691393594987</v>
      </c>
      <c r="B3086" s="118">
        <v>9.6633719630631817E-2</v>
      </c>
      <c r="C3086" s="119">
        <v>2.2308146251683003</v>
      </c>
      <c r="D3086" s="106">
        <f t="shared" si="161"/>
        <v>2.2308146251683003</v>
      </c>
      <c r="E3086" s="108">
        <f>_xlfn.NORM.INV(A3086,$B$104,$B$106)</f>
        <v>9.6633719630631817E-2</v>
      </c>
      <c r="F3086" s="122" t="b">
        <f t="shared" si="162"/>
        <v>1</v>
      </c>
      <c r="G3086" s="101"/>
      <c r="I3086" s="101"/>
    </row>
    <row r="3087" spans="1:9" x14ac:dyDescent="0.55000000000000004">
      <c r="A3087" s="104">
        <v>0.230952328764776</v>
      </c>
      <c r="B3087" s="118">
        <v>0.12642858188103392</v>
      </c>
      <c r="C3087" s="119">
        <v>11.862904402061371</v>
      </c>
      <c r="D3087" s="106">
        <f t="shared" si="161"/>
        <v>11.862904402061371</v>
      </c>
      <c r="E3087" s="108">
        <f>_xlfn.NORM.INV(A3087,$B$104,$B$106)</f>
        <v>0.12642858188103392</v>
      </c>
      <c r="F3087" s="122" t="b">
        <f t="shared" si="162"/>
        <v>1</v>
      </c>
      <c r="G3087" s="101"/>
      <c r="I3087" s="101"/>
    </row>
    <row r="3088" spans="1:9" x14ac:dyDescent="0.55000000000000004">
      <c r="A3088" s="104">
        <v>0.11085159321458138</v>
      </c>
      <c r="B3088" s="118">
        <v>7.7798825743303046E-2</v>
      </c>
      <c r="C3088" s="119">
        <v>-3.8581341115742789</v>
      </c>
      <c r="D3088" s="106">
        <f t="shared" si="161"/>
        <v>0</v>
      </c>
      <c r="E3088" s="108">
        <f>_xlfn.NORM.INV(A3088,$B$104,$B$106)</f>
        <v>7.7798825743303046E-2</v>
      </c>
      <c r="F3088" s="122" t="b">
        <f t="shared" si="162"/>
        <v>1</v>
      </c>
      <c r="G3088" s="101"/>
      <c r="I3088" s="101"/>
    </row>
    <row r="3089" spans="1:9" x14ac:dyDescent="0.55000000000000004">
      <c r="A3089" s="104">
        <v>0.51473027405401073</v>
      </c>
      <c r="B3089" s="118">
        <v>0.20369317152314165</v>
      </c>
      <c r="C3089" s="119">
        <v>36.841018338384067</v>
      </c>
      <c r="D3089" s="106">
        <f t="shared" si="161"/>
        <v>36.841018338384067</v>
      </c>
      <c r="E3089" s="108">
        <f>_xlfn.NORM.INV(A3089,$B$104,$B$106)</f>
        <v>0.20369317152314165</v>
      </c>
      <c r="F3089" s="122" t="b">
        <f t="shared" si="162"/>
        <v>1</v>
      </c>
      <c r="G3089" s="101"/>
      <c r="I3089" s="101"/>
    </row>
    <row r="3090" spans="1:9" x14ac:dyDescent="0.55000000000000004">
      <c r="A3090" s="104">
        <v>0.54636902292869471</v>
      </c>
      <c r="B3090" s="118">
        <v>0.21164928477915543</v>
      </c>
      <c r="C3090" s="119">
        <v>39.413072423179152</v>
      </c>
      <c r="D3090" s="106">
        <f t="shared" si="161"/>
        <v>39.413072423179152</v>
      </c>
      <c r="E3090" s="108">
        <f>_xlfn.NORM.INV(A3090,$B$104,$B$106)</f>
        <v>0.21164928477915543</v>
      </c>
      <c r="F3090" s="122" t="b">
        <f t="shared" si="162"/>
        <v>1</v>
      </c>
      <c r="G3090" s="101"/>
      <c r="I3090" s="101"/>
    </row>
    <row r="3091" spans="1:9" x14ac:dyDescent="0.55000000000000004">
      <c r="A3091" s="104">
        <v>0.62266950450616332</v>
      </c>
      <c r="B3091" s="118">
        <v>0.23124994368340657</v>
      </c>
      <c r="C3091" s="119">
        <v>45.749577847011331</v>
      </c>
      <c r="D3091" s="106">
        <f t="shared" si="161"/>
        <v>45.749577847011331</v>
      </c>
      <c r="E3091" s="108">
        <f>_xlfn.NORM.INV(A3091,$B$104,$B$106)</f>
        <v>0.23124994368340657</v>
      </c>
      <c r="F3091" s="122" t="b">
        <f t="shared" si="162"/>
        <v>1</v>
      </c>
      <c r="G3091" s="101"/>
      <c r="I3091" s="101"/>
    </row>
    <row r="3092" spans="1:9" x14ac:dyDescent="0.55000000000000004">
      <c r="A3092" s="104">
        <v>0.80011060196612516</v>
      </c>
      <c r="B3092" s="118">
        <v>0.28420163600244935</v>
      </c>
      <c r="C3092" s="119">
        <v>62.867812862464582</v>
      </c>
      <c r="D3092" s="106">
        <f t="shared" si="161"/>
        <v>62.867812862464582</v>
      </c>
      <c r="E3092" s="108">
        <f>_xlfn.NORM.INV(A3092,$B$104,$B$106)</f>
        <v>0.28420163600244935</v>
      </c>
      <c r="F3092" s="122" t="b">
        <f t="shared" si="162"/>
        <v>1</v>
      </c>
      <c r="G3092" s="101"/>
      <c r="I3092" s="101"/>
    </row>
    <row r="3093" spans="1:9" x14ac:dyDescent="0.55000000000000004">
      <c r="A3093" s="104">
        <v>0.86988848971334209</v>
      </c>
      <c r="B3093" s="118">
        <v>0.31258641624693068</v>
      </c>
      <c r="C3093" s="119">
        <v>72.044051010990842</v>
      </c>
      <c r="D3093" s="106">
        <f t="shared" si="161"/>
        <v>72.044051010990842</v>
      </c>
      <c r="E3093" s="108">
        <f>_xlfn.NORM.INV(A3093,$B$104,$B$106)</f>
        <v>0.31258641624693068</v>
      </c>
      <c r="F3093" s="122" t="b">
        <f t="shared" si="162"/>
        <v>1</v>
      </c>
      <c r="G3093" s="101"/>
      <c r="I3093" s="101"/>
    </row>
    <row r="3094" spans="1:9" x14ac:dyDescent="0.55000000000000004">
      <c r="A3094" s="104">
        <v>0.3824113436887363</v>
      </c>
      <c r="B3094" s="118">
        <v>0.17008461857900825</v>
      </c>
      <c r="C3094" s="119">
        <v>25.976037775334554</v>
      </c>
      <c r="D3094" s="106">
        <f t="shared" si="161"/>
        <v>25.976037775334554</v>
      </c>
      <c r="E3094" s="108">
        <f>_xlfn.NORM.INV(A3094,$B$104,$B$106)</f>
        <v>0.17008461857900825</v>
      </c>
      <c r="F3094" s="122" t="b">
        <f t="shared" si="162"/>
        <v>1</v>
      </c>
      <c r="G3094" s="101"/>
      <c r="I3094" s="101"/>
    </row>
    <row r="3095" spans="1:9" x14ac:dyDescent="0.55000000000000004">
      <c r="A3095" s="104">
        <v>0.30507731540316663</v>
      </c>
      <c r="B3095" s="118">
        <v>0.14901472559656631</v>
      </c>
      <c r="C3095" s="119">
        <v>19.164558027893488</v>
      </c>
      <c r="D3095" s="106">
        <f t="shared" si="161"/>
        <v>19.164558027893488</v>
      </c>
      <c r="E3095" s="108">
        <f>_xlfn.NORM.INV(A3095,$B$104,$B$106)</f>
        <v>0.14901472559656631</v>
      </c>
      <c r="F3095" s="122" t="b">
        <f t="shared" si="162"/>
        <v>1</v>
      </c>
      <c r="G3095" s="101"/>
      <c r="I3095" s="101"/>
    </row>
    <row r="3096" spans="1:9" x14ac:dyDescent="0.55000000000000004">
      <c r="A3096" s="104">
        <v>0.38563489456359823</v>
      </c>
      <c r="B3096" s="118">
        <v>0.17092856414269961</v>
      </c>
      <c r="C3096" s="119">
        <v>26.248868687186675</v>
      </c>
      <c r="D3096" s="106">
        <f t="shared" si="161"/>
        <v>26.248868687186675</v>
      </c>
      <c r="E3096" s="108">
        <f>_xlfn.NORM.INV(A3096,$B$104,$B$106)</f>
        <v>0.17092856414269961</v>
      </c>
      <c r="F3096" s="122" t="b">
        <f t="shared" si="162"/>
        <v>1</v>
      </c>
      <c r="G3096" s="101"/>
      <c r="I3096" s="101"/>
    </row>
    <row r="3097" spans="1:9" x14ac:dyDescent="0.55000000000000004">
      <c r="A3097" s="104">
        <v>0.5779578341656848</v>
      </c>
      <c r="B3097" s="118">
        <v>0.2196671860995433</v>
      </c>
      <c r="C3097" s="119">
        <v>42.005101367337247</v>
      </c>
      <c r="D3097" s="106">
        <f t="shared" si="161"/>
        <v>42.005101367337247</v>
      </c>
      <c r="E3097" s="108">
        <f>_xlfn.NORM.INV(A3097,$B$104,$B$106)</f>
        <v>0.2196671860995433</v>
      </c>
      <c r="F3097" s="122" t="b">
        <f t="shared" si="162"/>
        <v>1</v>
      </c>
      <c r="G3097" s="101"/>
      <c r="I3097" s="101"/>
    </row>
    <row r="3098" spans="1:9" x14ac:dyDescent="0.55000000000000004">
      <c r="A3098" s="104">
        <v>0.26885266440974354</v>
      </c>
      <c r="B3098" s="118">
        <v>0.1383713320571624</v>
      </c>
      <c r="C3098" s="119">
        <v>15.723759368018548</v>
      </c>
      <c r="D3098" s="106">
        <f t="shared" si="161"/>
        <v>15.723759368018548</v>
      </c>
      <c r="E3098" s="108">
        <f>_xlfn.NORM.INV(A3098,$B$104,$B$106)</f>
        <v>0.1383713320571624</v>
      </c>
      <c r="F3098" s="122" t="b">
        <f t="shared" si="162"/>
        <v>1</v>
      </c>
      <c r="G3098" s="101"/>
      <c r="I3098" s="101"/>
    </row>
    <row r="3099" spans="1:9" x14ac:dyDescent="0.55000000000000004">
      <c r="A3099" s="104">
        <v>0.8595630410101367</v>
      </c>
      <c r="B3099" s="118">
        <v>0.30783582346515631</v>
      </c>
      <c r="C3099" s="119">
        <v>70.508278306859836</v>
      </c>
      <c r="D3099" s="106">
        <f t="shared" si="161"/>
        <v>70.508278306859836</v>
      </c>
      <c r="E3099" s="108">
        <f>_xlfn.NORM.INV(A3099,$B$104,$B$106)</f>
        <v>0.30783582346515631</v>
      </c>
      <c r="F3099" s="122" t="b">
        <f t="shared" si="162"/>
        <v>1</v>
      </c>
      <c r="G3099" s="101"/>
      <c r="I3099" s="101"/>
    </row>
    <row r="3100" spans="1:9" x14ac:dyDescent="0.55000000000000004">
      <c r="A3100" s="104">
        <v>0.33363946478786155</v>
      </c>
      <c r="B3100" s="118">
        <v>0.15701144943915618</v>
      </c>
      <c r="C3100" s="119">
        <v>21.749740712260742</v>
      </c>
      <c r="D3100" s="106">
        <f t="shared" si="161"/>
        <v>21.749740712260742</v>
      </c>
      <c r="E3100" s="108">
        <f>_xlfn.NORM.INV(A3100,$B$104,$B$106)</f>
        <v>0.15701144943915618</v>
      </c>
      <c r="F3100" s="122" t="b">
        <f t="shared" si="162"/>
        <v>1</v>
      </c>
      <c r="G3100" s="101"/>
      <c r="I3100" s="101"/>
    </row>
    <row r="3101" spans="1:9" x14ac:dyDescent="0.55000000000000004">
      <c r="A3101" s="104">
        <v>0.75678278654325193</v>
      </c>
      <c r="B3101" s="118">
        <v>0.26959910624944305</v>
      </c>
      <c r="C3101" s="119">
        <v>58.147103756020876</v>
      </c>
      <c r="D3101" s="106">
        <f t="shared" si="161"/>
        <v>58.147103756020876</v>
      </c>
      <c r="E3101" s="108">
        <f>_xlfn.NORM.INV(A3101,$B$104,$B$106)</f>
        <v>0.26959910624944305</v>
      </c>
      <c r="F3101" s="122" t="b">
        <f t="shared" si="162"/>
        <v>1</v>
      </c>
      <c r="G3101" s="101"/>
      <c r="I3101" s="101"/>
    </row>
    <row r="3102" spans="1:9" x14ac:dyDescent="0.55000000000000004">
      <c r="A3102" s="104">
        <v>0.42710431267203974</v>
      </c>
      <c r="B3102" s="118">
        <v>0.18162487801589855</v>
      </c>
      <c r="C3102" s="119">
        <v>29.706775444486368</v>
      </c>
      <c r="D3102" s="106">
        <f t="shared" si="161"/>
        <v>29.706775444486368</v>
      </c>
      <c r="E3102" s="108">
        <f>_xlfn.NORM.INV(A3102,$B$104,$B$106)</f>
        <v>0.18162487801589855</v>
      </c>
      <c r="F3102" s="122" t="b">
        <f t="shared" si="162"/>
        <v>1</v>
      </c>
      <c r="G3102" s="101"/>
      <c r="I3102" s="101"/>
    </row>
    <row r="3103" spans="1:9" x14ac:dyDescent="0.55000000000000004">
      <c r="A3103" s="104">
        <v>0.8988109606469521</v>
      </c>
      <c r="B3103" s="118">
        <v>0.32748055418176747</v>
      </c>
      <c r="C3103" s="119">
        <v>76.859031276114905</v>
      </c>
      <c r="D3103" s="106">
        <f t="shared" si="161"/>
        <v>76.859031276114905</v>
      </c>
      <c r="E3103" s="108">
        <f>_xlfn.NORM.INV(A3103,$B$104,$B$106)</f>
        <v>0.32748055418176747</v>
      </c>
      <c r="F3103" s="122" t="b">
        <f t="shared" si="162"/>
        <v>1</v>
      </c>
      <c r="G3103" s="101"/>
      <c r="I3103" s="101"/>
    </row>
    <row r="3104" spans="1:9" x14ac:dyDescent="0.55000000000000004">
      <c r="A3104" s="104">
        <v>0.25329884768874211</v>
      </c>
      <c r="B3104" s="118">
        <v>0.13358552879123034</v>
      </c>
      <c r="C3104" s="119">
        <v>14.176603810641083</v>
      </c>
      <c r="D3104" s="106">
        <f t="shared" si="161"/>
        <v>14.176603810641083</v>
      </c>
      <c r="E3104" s="108">
        <f>_xlfn.NORM.INV(A3104,$B$104,$B$106)</f>
        <v>0.13358552879123034</v>
      </c>
      <c r="F3104" s="122" t="b">
        <f t="shared" si="162"/>
        <v>1</v>
      </c>
      <c r="G3104" s="101"/>
      <c r="I3104" s="101"/>
    </row>
    <row r="3105" spans="1:9" x14ac:dyDescent="0.55000000000000004">
      <c r="A3105" s="104">
        <v>8.0944623612947075E-2</v>
      </c>
      <c r="B3105" s="118">
        <v>6.0125427518992636E-2</v>
      </c>
      <c r="C3105" s="119">
        <v>-9.5715942688550157</v>
      </c>
      <c r="D3105" s="106">
        <f t="shared" si="161"/>
        <v>0</v>
      </c>
      <c r="E3105" s="108">
        <f>_xlfn.NORM.INV(A3105,$B$104,$B$106)</f>
        <v>6.0125427518992636E-2</v>
      </c>
      <c r="F3105" s="122" t="b">
        <f t="shared" si="162"/>
        <v>1</v>
      </c>
      <c r="G3105" s="101"/>
      <c r="I3105" s="101"/>
    </row>
    <row r="3106" spans="1:9" x14ac:dyDescent="0.55000000000000004">
      <c r="A3106" s="104">
        <v>0.24914519981816285</v>
      </c>
      <c r="B3106" s="118">
        <v>0.13228178625206022</v>
      </c>
      <c r="C3106" s="119">
        <v>13.755129629028719</v>
      </c>
      <c r="D3106" s="106">
        <f t="shared" si="161"/>
        <v>13.755129629028719</v>
      </c>
      <c r="E3106" s="108">
        <f>_xlfn.NORM.INV(A3106,$B$104,$B$106)</f>
        <v>0.13228178625206022</v>
      </c>
      <c r="F3106" s="122" t="b">
        <f t="shared" si="162"/>
        <v>1</v>
      </c>
      <c r="G3106" s="101"/>
      <c r="I3106" s="101"/>
    </row>
    <row r="3107" spans="1:9" x14ac:dyDescent="0.55000000000000004">
      <c r="A3107" s="104">
        <v>0.17270878774942244</v>
      </c>
      <c r="B3107" s="118">
        <v>0.10564850566473606</v>
      </c>
      <c r="C3107" s="119">
        <v>5.1451166840342379</v>
      </c>
      <c r="D3107" s="106">
        <f t="shared" si="161"/>
        <v>5.1451166840342379</v>
      </c>
      <c r="E3107" s="108">
        <f>_xlfn.NORM.INV(A3107,$B$104,$B$106)</f>
        <v>0.10564850566473606</v>
      </c>
      <c r="F3107" s="122" t="b">
        <f t="shared" si="162"/>
        <v>1</v>
      </c>
      <c r="G3107" s="101"/>
      <c r="I3107" s="101"/>
    </row>
    <row r="3108" spans="1:9" x14ac:dyDescent="0.55000000000000004">
      <c r="A3108" s="104">
        <v>0.52867450686450213</v>
      </c>
      <c r="B3108" s="118">
        <v>0.20719383298189578</v>
      </c>
      <c r="C3108" s="119">
        <v>37.972712962975734</v>
      </c>
      <c r="D3108" s="106">
        <f t="shared" si="161"/>
        <v>37.972712962975734</v>
      </c>
      <c r="E3108" s="108">
        <f>_xlfn.NORM.INV(A3108,$B$104,$B$106)</f>
        <v>0.20719383298189578</v>
      </c>
      <c r="F3108" s="122" t="b">
        <f t="shared" si="162"/>
        <v>1</v>
      </c>
      <c r="G3108" s="101"/>
      <c r="I3108" s="101"/>
    </row>
    <row r="3109" spans="1:9" x14ac:dyDescent="0.55000000000000004">
      <c r="A3109" s="104">
        <v>0.25130211851276718</v>
      </c>
      <c r="B3109" s="118">
        <v>0.13296022004782651</v>
      </c>
      <c r="C3109" s="119">
        <v>13.974453859279572</v>
      </c>
      <c r="D3109" s="106">
        <f t="shared" si="161"/>
        <v>13.974453859279572</v>
      </c>
      <c r="E3109" s="108">
        <f>_xlfn.NORM.INV(A3109,$B$104,$B$106)</f>
        <v>0.13296022004782651</v>
      </c>
      <c r="F3109" s="122" t="b">
        <f t="shared" si="162"/>
        <v>1</v>
      </c>
      <c r="G3109" s="101"/>
      <c r="I3109" s="101"/>
    </row>
    <row r="3110" spans="1:9" x14ac:dyDescent="0.55000000000000004">
      <c r="A3110" s="104">
        <v>0.97241694017483959</v>
      </c>
      <c r="B3110" s="118">
        <v>0.3917565567431528</v>
      </c>
      <c r="C3110" s="119">
        <v>97.638191856483687</v>
      </c>
      <c r="D3110" s="106">
        <f t="shared" si="161"/>
        <v>97.638191856483687</v>
      </c>
      <c r="E3110" s="108">
        <f>_xlfn.NORM.INV(A3110,$B$104,$B$106)</f>
        <v>0.3917565567431528</v>
      </c>
      <c r="F3110" s="122" t="b">
        <f t="shared" si="162"/>
        <v>1</v>
      </c>
      <c r="G3110" s="101"/>
      <c r="I3110" s="101"/>
    </row>
    <row r="3111" spans="1:9" x14ac:dyDescent="0.55000000000000004">
      <c r="A3111" s="104">
        <v>0.56482948464900473</v>
      </c>
      <c r="B3111" s="118">
        <v>0.21632253204626442</v>
      </c>
      <c r="C3111" s="119">
        <v>40.923840851914086</v>
      </c>
      <c r="D3111" s="106">
        <f t="shared" si="161"/>
        <v>40.923840851914086</v>
      </c>
      <c r="E3111" s="108">
        <f>_xlfn.NORM.INV(A3111,$B$104,$B$106)</f>
        <v>0.21632253204626442</v>
      </c>
      <c r="F3111" s="122" t="b">
        <f t="shared" si="162"/>
        <v>1</v>
      </c>
      <c r="G3111" s="101"/>
      <c r="I3111" s="101"/>
    </row>
    <row r="3112" spans="1:9" x14ac:dyDescent="0.55000000000000004">
      <c r="A3112" s="104">
        <v>0.91972908993147184</v>
      </c>
      <c r="B3112" s="118">
        <v>0.34032516177871086</v>
      </c>
      <c r="C3112" s="119">
        <v>81.01143891213448</v>
      </c>
      <c r="D3112" s="106">
        <f t="shared" si="161"/>
        <v>81.01143891213448</v>
      </c>
      <c r="E3112" s="108">
        <f>_xlfn.NORM.INV(A3112,$B$104,$B$106)</f>
        <v>0.34032516177871086</v>
      </c>
      <c r="F3112" s="122" t="b">
        <f t="shared" si="162"/>
        <v>1</v>
      </c>
      <c r="G3112" s="101"/>
      <c r="I3112" s="101"/>
    </row>
    <row r="3113" spans="1:9" ht="12.5" thickBot="1" x14ac:dyDescent="0.7">
      <c r="A3113" s="104">
        <v>0.95487576601907864</v>
      </c>
      <c r="B3113" s="120">
        <v>0.36940884962892706</v>
      </c>
      <c r="C3113" s="121">
        <v>90.413620068808129</v>
      </c>
      <c r="D3113" s="106">
        <f t="shared" si="161"/>
        <v>90.413620068808129</v>
      </c>
      <c r="E3113" s="108">
        <f>_xlfn.NORM.INV(A3113,$B$104,$B$106)</f>
        <v>0.36940884962892706</v>
      </c>
      <c r="F3113" s="122" t="b">
        <f t="shared" si="162"/>
        <v>1</v>
      </c>
      <c r="G3113" s="101"/>
      <c r="I3113" s="101"/>
    </row>
  </sheetData>
  <mergeCells count="1">
    <mergeCell ref="B111:C1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EE5DC-41C9-408E-A224-8508AC67749E}">
  <dimension ref="A1"/>
  <sheetViews>
    <sheetView showGridLines="0" zoomScale="70" zoomScaleNormal="70" workbookViewId="0">
      <selection activeCell="D26" sqref="D26"/>
    </sheetView>
  </sheetViews>
  <sheetFormatPr defaultRowHeight="14.75" x14ac:dyDescent="0.7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DCF</vt:lpstr>
      <vt:lpstr>Monte Carlo simulation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Demitris Iacovides</dc:creator>
  <cp:lastModifiedBy>Demitris Iacovides</cp:lastModifiedBy>
  <dcterms:created xsi:type="dcterms:W3CDTF">2019-08-17T21:35:09Z</dcterms:created>
  <dcterms:modified xsi:type="dcterms:W3CDTF">2019-08-18T23:11:23Z</dcterms:modified>
</cp:coreProperties>
</file>